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lin\Dropbox\County Champs 2022\2023\Entries\"/>
    </mc:Choice>
  </mc:AlternateContent>
  <xr:revisionPtr revIDLastSave="0" documentId="8_{AD1351A2-BE4A-4B98-A0B3-9CD7135C266D}" xr6:coauthVersionLast="47" xr6:coauthVersionMax="47" xr10:uidLastSave="{00000000-0000-0000-0000-000000000000}"/>
  <bookViews>
    <workbookView xWindow="-110" yWindow="-110" windowWidth="19420" windowHeight="10420" firstSheet="1" activeTab="1" xr2:uid="{E95A226F-2AE5-4AEB-BC55-B8D3E1DFE4DB}"/>
  </bookViews>
  <sheets>
    <sheet name="Entries U13 Girls" sheetId="1" state="hidden" r:id="rId1"/>
    <sheet name="Results U13 Girls " sheetId="2" r:id="rId2"/>
    <sheet name="Entries 13 Boys" sheetId="7" state="hidden" r:id="rId3"/>
    <sheet name="Results U13 Boys" sheetId="12" r:id="rId4"/>
    <sheet name="Entries U15 Girls " sheetId="3" state="hidden" r:id="rId5"/>
    <sheet name="Results U15 Girls" sheetId="13" r:id="rId6"/>
    <sheet name="Entries U15 Boys" sheetId="8" state="hidden" r:id="rId7"/>
    <sheet name="Results U15 boys" sheetId="14" r:id="rId8"/>
    <sheet name="Entries U17 Women" sheetId="4" state="hidden" r:id="rId9"/>
    <sheet name="Results U17 Wom." sheetId="15" r:id="rId10"/>
    <sheet name="entries U17 men" sheetId="9" state="hidden" r:id="rId11"/>
    <sheet name="Results U17 Men." sheetId="16" r:id="rId12"/>
    <sheet name="Entries U20 Women" sheetId="5" state="hidden" r:id="rId13"/>
    <sheet name="Results U20 wom" sheetId="17" r:id="rId14"/>
    <sheet name="Entries U20 men" sheetId="10" state="hidden" r:id="rId15"/>
    <sheet name="Results U20 men" sheetId="20" r:id="rId16"/>
    <sheet name="Entries Senior Women " sheetId="6" state="hidden" r:id="rId17"/>
    <sheet name="Results Sen Wom." sheetId="18" r:id="rId18"/>
    <sheet name="Entries Senior Men" sheetId="11" state="hidden" r:id="rId19"/>
    <sheet name="Results Sen. Men" sheetId="19" r:id="rId20"/>
  </sheets>
  <definedNames>
    <definedName name="_xlnm._FilterDatabase" localSheetId="17" hidden="1">'Results Sen Wom.'!$A$2:$G$105</definedName>
    <definedName name="_xlnm._FilterDatabase" localSheetId="19" hidden="1">'Results Sen. Men'!$A$2:$G$113</definedName>
    <definedName name="_xlnm._FilterDatabase" localSheetId="3" hidden="1">'Results U13 Boys'!$A$2:$E$23</definedName>
    <definedName name="_xlnm._FilterDatabase" localSheetId="1" hidden="1">'Results U13 Girls '!$A$2:$E$34</definedName>
    <definedName name="_xlnm._FilterDatabase" localSheetId="7" hidden="1">'Results U15 boys'!$A$2:$E$17</definedName>
    <definedName name="_xlnm._FilterDatabase" localSheetId="5" hidden="1">'Results U15 Girls'!$A$2:$E$12</definedName>
    <definedName name="_xlnm._FilterDatabase" localSheetId="11" hidden="1">'Results U17 Men.'!$A$2:$E$13</definedName>
    <definedName name="_xlnm._FilterDatabase" localSheetId="9" hidden="1">'Results U17 Wom.'!$A$2:$E$2</definedName>
    <definedName name="_xlnm._FilterDatabase" localSheetId="15" hidden="1">'Results U20 men'!$A$2:$E$2</definedName>
    <definedName name="_xlnm._FilterDatabase" localSheetId="13" hidden="1">'Results U20 wom'!$A$2:$E$2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0" l="1"/>
  <c r="D4" i="20"/>
  <c r="C3" i="20"/>
  <c r="D3" i="20"/>
  <c r="C3" i="17"/>
  <c r="D3" i="17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8" i="2"/>
  <c r="C29" i="2"/>
  <c r="C30" i="2"/>
  <c r="C31" i="2"/>
  <c r="C32" i="2"/>
  <c r="C33" i="2"/>
  <c r="C34" i="2"/>
  <c r="C3" i="2"/>
  <c r="C4" i="19"/>
  <c r="D4" i="19"/>
  <c r="E4" i="19"/>
  <c r="F4" i="19" s="1"/>
  <c r="C5" i="19"/>
  <c r="D5" i="19"/>
  <c r="E5" i="19"/>
  <c r="F5" i="19" s="1"/>
  <c r="C6" i="19"/>
  <c r="D6" i="19"/>
  <c r="E6" i="19"/>
  <c r="F6" i="19" s="1"/>
  <c r="C7" i="19"/>
  <c r="D7" i="19"/>
  <c r="E7" i="19"/>
  <c r="F7" i="19" s="1"/>
  <c r="C8" i="19"/>
  <c r="D8" i="19"/>
  <c r="E8" i="19"/>
  <c r="F8" i="19" s="1"/>
  <c r="C9" i="19"/>
  <c r="D9" i="19"/>
  <c r="E9" i="19"/>
  <c r="F9" i="19" s="1"/>
  <c r="C10" i="19"/>
  <c r="D10" i="19"/>
  <c r="E10" i="19"/>
  <c r="F10" i="19" s="1"/>
  <c r="C11" i="19"/>
  <c r="D11" i="19"/>
  <c r="E11" i="19"/>
  <c r="F11" i="19" s="1"/>
  <c r="C12" i="19"/>
  <c r="D12" i="19"/>
  <c r="E12" i="19"/>
  <c r="F12" i="19" s="1"/>
  <c r="C13" i="19"/>
  <c r="D13" i="19"/>
  <c r="E13" i="19"/>
  <c r="F13" i="19" s="1"/>
  <c r="C14" i="19"/>
  <c r="D14" i="19"/>
  <c r="E14" i="19"/>
  <c r="F14" i="19" s="1"/>
  <c r="C15" i="19"/>
  <c r="D15" i="19"/>
  <c r="E15" i="19"/>
  <c r="F15" i="19" s="1"/>
  <c r="C16" i="19"/>
  <c r="D16" i="19"/>
  <c r="E16" i="19"/>
  <c r="F16" i="19" s="1"/>
  <c r="C17" i="19"/>
  <c r="D17" i="19"/>
  <c r="E17" i="19"/>
  <c r="F17" i="19" s="1"/>
  <c r="C18" i="19"/>
  <c r="D18" i="19"/>
  <c r="E18" i="19"/>
  <c r="F18" i="19" s="1"/>
  <c r="C19" i="19"/>
  <c r="D19" i="19"/>
  <c r="E19" i="19"/>
  <c r="F19" i="19" s="1"/>
  <c r="C20" i="19"/>
  <c r="D20" i="19"/>
  <c r="E20" i="19"/>
  <c r="F20" i="19" s="1"/>
  <c r="C21" i="19"/>
  <c r="D21" i="19"/>
  <c r="E21" i="19"/>
  <c r="F21" i="19" s="1"/>
  <c r="C22" i="19"/>
  <c r="D22" i="19"/>
  <c r="E22" i="19"/>
  <c r="F22" i="19" s="1"/>
  <c r="C23" i="19"/>
  <c r="D23" i="19"/>
  <c r="E23" i="19"/>
  <c r="F23" i="19" s="1"/>
  <c r="C24" i="19"/>
  <c r="D24" i="19"/>
  <c r="E24" i="19"/>
  <c r="F24" i="19" s="1"/>
  <c r="C25" i="19"/>
  <c r="D25" i="19"/>
  <c r="E25" i="19"/>
  <c r="F25" i="19" s="1"/>
  <c r="C26" i="19"/>
  <c r="D26" i="19"/>
  <c r="E26" i="19"/>
  <c r="F26" i="19" s="1"/>
  <c r="C27" i="19"/>
  <c r="D27" i="19"/>
  <c r="E27" i="19"/>
  <c r="F27" i="19" s="1"/>
  <c r="C28" i="19"/>
  <c r="D28" i="19"/>
  <c r="E28" i="19"/>
  <c r="F28" i="19" s="1"/>
  <c r="C29" i="19"/>
  <c r="D29" i="19"/>
  <c r="E29" i="19"/>
  <c r="F29" i="19" s="1"/>
  <c r="C30" i="19"/>
  <c r="D30" i="19"/>
  <c r="E30" i="19"/>
  <c r="F30" i="19" s="1"/>
  <c r="C31" i="19"/>
  <c r="D31" i="19"/>
  <c r="E31" i="19"/>
  <c r="F31" i="19" s="1"/>
  <c r="C32" i="19"/>
  <c r="D32" i="19"/>
  <c r="E32" i="19"/>
  <c r="F32" i="19" s="1"/>
  <c r="C33" i="19"/>
  <c r="D33" i="19"/>
  <c r="E33" i="19"/>
  <c r="F33" i="19" s="1"/>
  <c r="C34" i="19"/>
  <c r="D34" i="19"/>
  <c r="E34" i="19"/>
  <c r="F34" i="19" s="1"/>
  <c r="C35" i="19"/>
  <c r="D35" i="19"/>
  <c r="E35" i="19"/>
  <c r="F35" i="19" s="1"/>
  <c r="C36" i="19"/>
  <c r="D36" i="19"/>
  <c r="E36" i="19"/>
  <c r="F36" i="19" s="1"/>
  <c r="C37" i="19"/>
  <c r="D37" i="19"/>
  <c r="E37" i="19"/>
  <c r="F37" i="19" s="1"/>
  <c r="C38" i="19"/>
  <c r="D38" i="19"/>
  <c r="E38" i="19"/>
  <c r="F38" i="19" s="1"/>
  <c r="C39" i="19"/>
  <c r="D39" i="19"/>
  <c r="E39" i="19"/>
  <c r="F39" i="19" s="1"/>
  <c r="C40" i="19"/>
  <c r="D40" i="19"/>
  <c r="E40" i="19"/>
  <c r="F40" i="19" s="1"/>
  <c r="C41" i="19"/>
  <c r="D41" i="19"/>
  <c r="E41" i="19"/>
  <c r="F41" i="19" s="1"/>
  <c r="C42" i="19"/>
  <c r="D42" i="19"/>
  <c r="E42" i="19"/>
  <c r="F42" i="19" s="1"/>
  <c r="C43" i="19"/>
  <c r="D43" i="19"/>
  <c r="E43" i="19"/>
  <c r="F43" i="19" s="1"/>
  <c r="C44" i="19"/>
  <c r="D44" i="19"/>
  <c r="E44" i="19"/>
  <c r="F44" i="19" s="1"/>
  <c r="C45" i="19"/>
  <c r="D45" i="19"/>
  <c r="E45" i="19"/>
  <c r="F45" i="19" s="1"/>
  <c r="C46" i="19"/>
  <c r="D46" i="19"/>
  <c r="E46" i="19"/>
  <c r="F46" i="19" s="1"/>
  <c r="C47" i="19"/>
  <c r="D47" i="19"/>
  <c r="E47" i="19"/>
  <c r="F47" i="19" s="1"/>
  <c r="C48" i="19"/>
  <c r="D48" i="19"/>
  <c r="E48" i="19"/>
  <c r="F48" i="19" s="1"/>
  <c r="C49" i="19"/>
  <c r="D49" i="19"/>
  <c r="E49" i="19"/>
  <c r="F49" i="19" s="1"/>
  <c r="C50" i="19"/>
  <c r="D50" i="19"/>
  <c r="E50" i="19"/>
  <c r="F50" i="19" s="1"/>
  <c r="C51" i="19"/>
  <c r="D51" i="19"/>
  <c r="E51" i="19"/>
  <c r="F51" i="19" s="1"/>
  <c r="C52" i="19"/>
  <c r="D52" i="19"/>
  <c r="E52" i="19"/>
  <c r="F52" i="19" s="1"/>
  <c r="C53" i="19"/>
  <c r="D53" i="19"/>
  <c r="E53" i="19"/>
  <c r="F53" i="19" s="1"/>
  <c r="C54" i="19"/>
  <c r="D54" i="19"/>
  <c r="E54" i="19"/>
  <c r="F54" i="19" s="1"/>
  <c r="C55" i="19"/>
  <c r="D55" i="19"/>
  <c r="E55" i="19"/>
  <c r="F55" i="19" s="1"/>
  <c r="C56" i="19"/>
  <c r="D56" i="19"/>
  <c r="E56" i="19"/>
  <c r="F56" i="19" s="1"/>
  <c r="C57" i="19"/>
  <c r="D57" i="19"/>
  <c r="E57" i="19"/>
  <c r="F57" i="19" s="1"/>
  <c r="C58" i="19"/>
  <c r="D58" i="19"/>
  <c r="E58" i="19"/>
  <c r="F58" i="19" s="1"/>
  <c r="C59" i="19"/>
  <c r="D59" i="19"/>
  <c r="E59" i="19"/>
  <c r="F59" i="19" s="1"/>
  <c r="C60" i="19"/>
  <c r="D60" i="19"/>
  <c r="E60" i="19"/>
  <c r="F60" i="19" s="1"/>
  <c r="C61" i="19"/>
  <c r="D61" i="19"/>
  <c r="E61" i="19"/>
  <c r="F61" i="19" s="1"/>
  <c r="C62" i="19"/>
  <c r="D62" i="19"/>
  <c r="E62" i="19"/>
  <c r="F62" i="19" s="1"/>
  <c r="C63" i="19"/>
  <c r="D63" i="19"/>
  <c r="E63" i="19"/>
  <c r="F63" i="19" s="1"/>
  <c r="C64" i="19"/>
  <c r="D64" i="19"/>
  <c r="E64" i="19"/>
  <c r="F64" i="19" s="1"/>
  <c r="C65" i="19"/>
  <c r="D65" i="19"/>
  <c r="E65" i="19"/>
  <c r="F65" i="19" s="1"/>
  <c r="C66" i="19"/>
  <c r="D66" i="19"/>
  <c r="E66" i="19"/>
  <c r="F66" i="19" s="1"/>
  <c r="C67" i="19"/>
  <c r="D67" i="19"/>
  <c r="E67" i="19"/>
  <c r="F67" i="19" s="1"/>
  <c r="C68" i="19"/>
  <c r="D68" i="19"/>
  <c r="E68" i="19"/>
  <c r="F68" i="19" s="1"/>
  <c r="C69" i="19"/>
  <c r="D69" i="19"/>
  <c r="E69" i="19"/>
  <c r="F69" i="19" s="1"/>
  <c r="C70" i="19"/>
  <c r="D70" i="19"/>
  <c r="E70" i="19"/>
  <c r="F70" i="19" s="1"/>
  <c r="C71" i="19"/>
  <c r="D71" i="19"/>
  <c r="E71" i="19"/>
  <c r="F71" i="19" s="1"/>
  <c r="C72" i="19"/>
  <c r="D72" i="19"/>
  <c r="E72" i="19"/>
  <c r="F72" i="19" s="1"/>
  <c r="C73" i="19"/>
  <c r="D73" i="19"/>
  <c r="E73" i="19"/>
  <c r="F73" i="19" s="1"/>
  <c r="C74" i="19"/>
  <c r="D74" i="19"/>
  <c r="E74" i="19"/>
  <c r="F74" i="19" s="1"/>
  <c r="C75" i="19"/>
  <c r="D75" i="19"/>
  <c r="E75" i="19"/>
  <c r="F75" i="19" s="1"/>
  <c r="C76" i="19"/>
  <c r="D76" i="19"/>
  <c r="E76" i="19"/>
  <c r="F76" i="19" s="1"/>
  <c r="C77" i="19"/>
  <c r="D77" i="19"/>
  <c r="E77" i="19"/>
  <c r="F77" i="19" s="1"/>
  <c r="C78" i="19"/>
  <c r="D78" i="19"/>
  <c r="E78" i="19"/>
  <c r="F78" i="19" s="1"/>
  <c r="C79" i="19"/>
  <c r="D79" i="19"/>
  <c r="E79" i="19"/>
  <c r="F79" i="19" s="1"/>
  <c r="C80" i="19"/>
  <c r="D80" i="19"/>
  <c r="E80" i="19"/>
  <c r="F80" i="19" s="1"/>
  <c r="C81" i="19"/>
  <c r="D81" i="19"/>
  <c r="E81" i="19"/>
  <c r="F81" i="19" s="1"/>
  <c r="C82" i="19"/>
  <c r="D82" i="19"/>
  <c r="E82" i="19"/>
  <c r="F82" i="19" s="1"/>
  <c r="C83" i="19"/>
  <c r="D83" i="19"/>
  <c r="E83" i="19"/>
  <c r="F83" i="19" s="1"/>
  <c r="C84" i="19"/>
  <c r="D84" i="19"/>
  <c r="E84" i="19"/>
  <c r="F84" i="19" s="1"/>
  <c r="C85" i="19"/>
  <c r="D85" i="19"/>
  <c r="E85" i="19"/>
  <c r="F85" i="19" s="1"/>
  <c r="C86" i="19"/>
  <c r="D86" i="19"/>
  <c r="E86" i="19"/>
  <c r="F86" i="19" s="1"/>
  <c r="C87" i="19"/>
  <c r="D87" i="19"/>
  <c r="E87" i="19"/>
  <c r="F87" i="19" s="1"/>
  <c r="C88" i="19"/>
  <c r="D88" i="19"/>
  <c r="E88" i="19"/>
  <c r="F88" i="19" s="1"/>
  <c r="C89" i="19"/>
  <c r="D89" i="19"/>
  <c r="E89" i="19"/>
  <c r="F89" i="19" s="1"/>
  <c r="C90" i="19"/>
  <c r="D90" i="19"/>
  <c r="E90" i="19"/>
  <c r="F90" i="19" s="1"/>
  <c r="C91" i="19"/>
  <c r="D91" i="19"/>
  <c r="E91" i="19"/>
  <c r="F91" i="19" s="1"/>
  <c r="C92" i="19"/>
  <c r="D92" i="19"/>
  <c r="E92" i="19"/>
  <c r="F92" i="19" s="1"/>
  <c r="C93" i="19"/>
  <c r="D93" i="19"/>
  <c r="E93" i="19"/>
  <c r="F93" i="19" s="1"/>
  <c r="C94" i="19"/>
  <c r="D94" i="19"/>
  <c r="E94" i="19"/>
  <c r="F94" i="19" s="1"/>
  <c r="C95" i="19"/>
  <c r="D95" i="19"/>
  <c r="E95" i="19"/>
  <c r="F95" i="19" s="1"/>
  <c r="C96" i="19"/>
  <c r="D96" i="19"/>
  <c r="E96" i="19"/>
  <c r="F96" i="19" s="1"/>
  <c r="C97" i="19"/>
  <c r="D97" i="19"/>
  <c r="E97" i="19"/>
  <c r="F97" i="19" s="1"/>
  <c r="C98" i="19"/>
  <c r="D98" i="19"/>
  <c r="E98" i="19"/>
  <c r="F98" i="19" s="1"/>
  <c r="C99" i="19"/>
  <c r="D99" i="19"/>
  <c r="E99" i="19"/>
  <c r="F99" i="19" s="1"/>
  <c r="C100" i="19"/>
  <c r="D100" i="19"/>
  <c r="E100" i="19"/>
  <c r="F100" i="19" s="1"/>
  <c r="C101" i="19"/>
  <c r="D101" i="19"/>
  <c r="E101" i="19"/>
  <c r="F101" i="19" s="1"/>
  <c r="C102" i="19"/>
  <c r="D102" i="19"/>
  <c r="E102" i="19"/>
  <c r="F102" i="19" s="1"/>
  <c r="C103" i="19"/>
  <c r="D103" i="19"/>
  <c r="E103" i="19"/>
  <c r="F103" i="19" s="1"/>
  <c r="C104" i="19"/>
  <c r="D104" i="19"/>
  <c r="E104" i="19"/>
  <c r="F104" i="19" s="1"/>
  <c r="C105" i="19"/>
  <c r="D105" i="19"/>
  <c r="E105" i="19"/>
  <c r="F105" i="19" s="1"/>
  <c r="C106" i="19"/>
  <c r="D106" i="19"/>
  <c r="E106" i="19"/>
  <c r="F106" i="19" s="1"/>
  <c r="C107" i="19"/>
  <c r="D107" i="19"/>
  <c r="E107" i="19"/>
  <c r="F107" i="19" s="1"/>
  <c r="C108" i="19"/>
  <c r="D108" i="19"/>
  <c r="E108" i="19"/>
  <c r="F108" i="19" s="1"/>
  <c r="C109" i="19"/>
  <c r="D109" i="19"/>
  <c r="E109" i="19"/>
  <c r="F109" i="19" s="1"/>
  <c r="C110" i="19"/>
  <c r="D110" i="19"/>
  <c r="E110" i="19"/>
  <c r="F110" i="19" s="1"/>
  <c r="C111" i="19"/>
  <c r="D111" i="19"/>
  <c r="E111" i="19"/>
  <c r="F111" i="19" s="1"/>
  <c r="C112" i="19"/>
  <c r="D112" i="19"/>
  <c r="E112" i="19"/>
  <c r="F112" i="19" s="1"/>
  <c r="C113" i="19"/>
  <c r="D113" i="19"/>
  <c r="E113" i="19"/>
  <c r="F113" i="19" s="1"/>
  <c r="E3" i="19"/>
  <c r="F3" i="19" s="1"/>
  <c r="D3" i="19"/>
  <c r="C3" i="19"/>
  <c r="C4" i="18"/>
  <c r="D4" i="18"/>
  <c r="E4" i="18"/>
  <c r="F4" i="18" s="1"/>
  <c r="C5" i="18"/>
  <c r="D5" i="18"/>
  <c r="E5" i="18"/>
  <c r="F5" i="18" s="1"/>
  <c r="C6" i="18"/>
  <c r="D6" i="18"/>
  <c r="E6" i="18"/>
  <c r="F6" i="18" s="1"/>
  <c r="C7" i="18"/>
  <c r="D7" i="18"/>
  <c r="E7" i="18"/>
  <c r="F7" i="18" s="1"/>
  <c r="C8" i="18"/>
  <c r="D8" i="18"/>
  <c r="E8" i="18"/>
  <c r="F8" i="18" s="1"/>
  <c r="C9" i="18"/>
  <c r="D9" i="18"/>
  <c r="E9" i="18"/>
  <c r="F9" i="18" s="1"/>
  <c r="C10" i="18"/>
  <c r="D10" i="18"/>
  <c r="E10" i="18"/>
  <c r="F10" i="18" s="1"/>
  <c r="C11" i="18"/>
  <c r="D11" i="18"/>
  <c r="E11" i="18"/>
  <c r="F11" i="18" s="1"/>
  <c r="C12" i="18"/>
  <c r="D12" i="18"/>
  <c r="E12" i="18"/>
  <c r="F12" i="18" s="1"/>
  <c r="C13" i="18"/>
  <c r="D13" i="18"/>
  <c r="E13" i="18"/>
  <c r="F13" i="18" s="1"/>
  <c r="C14" i="18"/>
  <c r="D14" i="18"/>
  <c r="E14" i="18"/>
  <c r="F14" i="18" s="1"/>
  <c r="C15" i="18"/>
  <c r="D15" i="18"/>
  <c r="E15" i="18"/>
  <c r="F15" i="18" s="1"/>
  <c r="C16" i="18"/>
  <c r="D16" i="18"/>
  <c r="E16" i="18"/>
  <c r="F16" i="18" s="1"/>
  <c r="C17" i="18"/>
  <c r="D17" i="18"/>
  <c r="E17" i="18"/>
  <c r="F17" i="18" s="1"/>
  <c r="C18" i="18"/>
  <c r="D18" i="18"/>
  <c r="E18" i="18"/>
  <c r="F18" i="18" s="1"/>
  <c r="C19" i="18"/>
  <c r="D19" i="18"/>
  <c r="E19" i="18"/>
  <c r="F19" i="18" s="1"/>
  <c r="C20" i="18"/>
  <c r="D20" i="18"/>
  <c r="E20" i="18"/>
  <c r="F20" i="18" s="1"/>
  <c r="C21" i="18"/>
  <c r="D21" i="18"/>
  <c r="E21" i="18"/>
  <c r="F21" i="18" s="1"/>
  <c r="C22" i="18"/>
  <c r="D22" i="18"/>
  <c r="E22" i="18"/>
  <c r="F22" i="18" s="1"/>
  <c r="C23" i="18"/>
  <c r="D23" i="18"/>
  <c r="E23" i="18"/>
  <c r="F23" i="18" s="1"/>
  <c r="C24" i="18"/>
  <c r="D24" i="18"/>
  <c r="E24" i="18"/>
  <c r="F24" i="18" s="1"/>
  <c r="C25" i="18"/>
  <c r="D25" i="18"/>
  <c r="E25" i="18"/>
  <c r="F25" i="18" s="1"/>
  <c r="C26" i="18"/>
  <c r="D26" i="18"/>
  <c r="E26" i="18"/>
  <c r="F26" i="18" s="1"/>
  <c r="C27" i="18"/>
  <c r="D27" i="18"/>
  <c r="E27" i="18"/>
  <c r="F27" i="18" s="1"/>
  <c r="C28" i="18"/>
  <c r="D28" i="18"/>
  <c r="E28" i="18"/>
  <c r="F28" i="18" s="1"/>
  <c r="C29" i="18"/>
  <c r="D29" i="18"/>
  <c r="E29" i="18"/>
  <c r="F29" i="18" s="1"/>
  <c r="C30" i="18"/>
  <c r="D30" i="18"/>
  <c r="E30" i="18"/>
  <c r="F30" i="18" s="1"/>
  <c r="C31" i="18"/>
  <c r="D31" i="18"/>
  <c r="E31" i="18"/>
  <c r="F31" i="18" s="1"/>
  <c r="C32" i="18"/>
  <c r="D32" i="18"/>
  <c r="E32" i="18"/>
  <c r="F32" i="18" s="1"/>
  <c r="C33" i="18"/>
  <c r="D33" i="18"/>
  <c r="E33" i="18"/>
  <c r="F33" i="18" s="1"/>
  <c r="C34" i="18"/>
  <c r="D34" i="18"/>
  <c r="E34" i="18"/>
  <c r="F34" i="18" s="1"/>
  <c r="C35" i="18"/>
  <c r="D35" i="18"/>
  <c r="E35" i="18"/>
  <c r="F35" i="18" s="1"/>
  <c r="C36" i="18"/>
  <c r="D36" i="18"/>
  <c r="E36" i="18"/>
  <c r="F36" i="18" s="1"/>
  <c r="C37" i="18"/>
  <c r="D37" i="18"/>
  <c r="E37" i="18"/>
  <c r="F37" i="18" s="1"/>
  <c r="C38" i="18"/>
  <c r="D38" i="18"/>
  <c r="E38" i="18"/>
  <c r="F38" i="18" s="1"/>
  <c r="C39" i="18"/>
  <c r="D39" i="18"/>
  <c r="E39" i="18"/>
  <c r="F39" i="18" s="1"/>
  <c r="C40" i="18"/>
  <c r="D40" i="18"/>
  <c r="E40" i="18"/>
  <c r="F40" i="18" s="1"/>
  <c r="C41" i="18"/>
  <c r="D41" i="18"/>
  <c r="E41" i="18"/>
  <c r="F41" i="18" s="1"/>
  <c r="C42" i="18"/>
  <c r="D42" i="18"/>
  <c r="E42" i="18"/>
  <c r="F42" i="18" s="1"/>
  <c r="C43" i="18"/>
  <c r="D43" i="18"/>
  <c r="E43" i="18"/>
  <c r="F43" i="18" s="1"/>
  <c r="C44" i="18"/>
  <c r="D44" i="18"/>
  <c r="E44" i="18"/>
  <c r="F44" i="18" s="1"/>
  <c r="C45" i="18"/>
  <c r="D45" i="18"/>
  <c r="E45" i="18"/>
  <c r="F45" i="18" s="1"/>
  <c r="C46" i="18"/>
  <c r="D46" i="18"/>
  <c r="E46" i="18"/>
  <c r="F46" i="18" s="1"/>
  <c r="C47" i="18"/>
  <c r="D47" i="18"/>
  <c r="E47" i="18"/>
  <c r="F47" i="18" s="1"/>
  <c r="C48" i="18"/>
  <c r="D48" i="18"/>
  <c r="E48" i="18"/>
  <c r="F48" i="18" s="1"/>
  <c r="C49" i="18"/>
  <c r="D49" i="18"/>
  <c r="E49" i="18"/>
  <c r="F49" i="18" s="1"/>
  <c r="C50" i="18"/>
  <c r="D50" i="18"/>
  <c r="E50" i="18"/>
  <c r="F50" i="18" s="1"/>
  <c r="C51" i="18"/>
  <c r="D51" i="18"/>
  <c r="E51" i="18"/>
  <c r="F51" i="18" s="1"/>
  <c r="C52" i="18"/>
  <c r="D52" i="18"/>
  <c r="E52" i="18"/>
  <c r="F52" i="18" s="1"/>
  <c r="C53" i="18"/>
  <c r="D53" i="18"/>
  <c r="E53" i="18"/>
  <c r="F53" i="18" s="1"/>
  <c r="C54" i="18"/>
  <c r="D54" i="18"/>
  <c r="E54" i="18"/>
  <c r="F54" i="18" s="1"/>
  <c r="C55" i="18"/>
  <c r="D55" i="18"/>
  <c r="E55" i="18"/>
  <c r="F55" i="18" s="1"/>
  <c r="C56" i="18"/>
  <c r="D56" i="18"/>
  <c r="E56" i="18"/>
  <c r="F56" i="18" s="1"/>
  <c r="C57" i="18"/>
  <c r="D57" i="18"/>
  <c r="E57" i="18"/>
  <c r="F57" i="18" s="1"/>
  <c r="C58" i="18"/>
  <c r="D58" i="18"/>
  <c r="E58" i="18"/>
  <c r="F58" i="18" s="1"/>
  <c r="C59" i="18"/>
  <c r="D59" i="18"/>
  <c r="E59" i="18"/>
  <c r="F59" i="18" s="1"/>
  <c r="C60" i="18"/>
  <c r="D60" i="18"/>
  <c r="E60" i="18"/>
  <c r="F60" i="18" s="1"/>
  <c r="C61" i="18"/>
  <c r="D61" i="18"/>
  <c r="E61" i="18"/>
  <c r="F61" i="18" s="1"/>
  <c r="C62" i="18"/>
  <c r="D62" i="18"/>
  <c r="E62" i="18"/>
  <c r="F62" i="18" s="1"/>
  <c r="C63" i="18"/>
  <c r="D63" i="18"/>
  <c r="E63" i="18"/>
  <c r="F63" i="18" s="1"/>
  <c r="C64" i="18"/>
  <c r="D64" i="18"/>
  <c r="E64" i="18"/>
  <c r="F64" i="18" s="1"/>
  <c r="C65" i="18"/>
  <c r="D65" i="18"/>
  <c r="E65" i="18"/>
  <c r="F65" i="18" s="1"/>
  <c r="C66" i="18"/>
  <c r="D66" i="18"/>
  <c r="E66" i="18"/>
  <c r="F66" i="18" s="1"/>
  <c r="C67" i="18"/>
  <c r="D67" i="18"/>
  <c r="E67" i="18"/>
  <c r="F67" i="18" s="1"/>
  <c r="C68" i="18"/>
  <c r="D68" i="18"/>
  <c r="E68" i="18"/>
  <c r="F68" i="18" s="1"/>
  <c r="C69" i="18"/>
  <c r="D69" i="18"/>
  <c r="E69" i="18"/>
  <c r="F69" i="18" s="1"/>
  <c r="C70" i="18"/>
  <c r="D70" i="18"/>
  <c r="E70" i="18"/>
  <c r="F70" i="18" s="1"/>
  <c r="C71" i="18"/>
  <c r="D71" i="18"/>
  <c r="E71" i="18"/>
  <c r="F71" i="18" s="1"/>
  <c r="C72" i="18"/>
  <c r="D72" i="18"/>
  <c r="E72" i="18"/>
  <c r="F72" i="18" s="1"/>
  <c r="C73" i="18"/>
  <c r="D73" i="18"/>
  <c r="E73" i="18"/>
  <c r="F73" i="18" s="1"/>
  <c r="C74" i="18"/>
  <c r="D74" i="18"/>
  <c r="E74" i="18"/>
  <c r="F74" i="18" s="1"/>
  <c r="C75" i="18"/>
  <c r="D75" i="18"/>
  <c r="E75" i="18"/>
  <c r="F75" i="18" s="1"/>
  <c r="C76" i="18"/>
  <c r="D76" i="18"/>
  <c r="E76" i="18"/>
  <c r="F76" i="18" s="1"/>
  <c r="C77" i="18"/>
  <c r="D77" i="18"/>
  <c r="E77" i="18"/>
  <c r="F77" i="18" s="1"/>
  <c r="C78" i="18"/>
  <c r="D78" i="18"/>
  <c r="E78" i="18"/>
  <c r="F78" i="18" s="1"/>
  <c r="C79" i="18"/>
  <c r="D79" i="18"/>
  <c r="E79" i="18"/>
  <c r="F79" i="18" s="1"/>
  <c r="C80" i="18"/>
  <c r="D80" i="18"/>
  <c r="E80" i="18"/>
  <c r="F80" i="18" s="1"/>
  <c r="C81" i="18"/>
  <c r="D81" i="18"/>
  <c r="E81" i="18"/>
  <c r="F81" i="18" s="1"/>
  <c r="C82" i="18"/>
  <c r="D82" i="18"/>
  <c r="E82" i="18"/>
  <c r="F82" i="18" s="1"/>
  <c r="C83" i="18"/>
  <c r="D83" i="18"/>
  <c r="E83" i="18"/>
  <c r="F83" i="18" s="1"/>
  <c r="C84" i="18"/>
  <c r="D84" i="18"/>
  <c r="E84" i="18"/>
  <c r="F84" i="18" s="1"/>
  <c r="C85" i="18"/>
  <c r="D85" i="18"/>
  <c r="E85" i="18"/>
  <c r="F85" i="18" s="1"/>
  <c r="C86" i="18"/>
  <c r="D86" i="18"/>
  <c r="E86" i="18"/>
  <c r="F86" i="18" s="1"/>
  <c r="C87" i="18"/>
  <c r="D87" i="18"/>
  <c r="E87" i="18"/>
  <c r="F87" i="18" s="1"/>
  <c r="C88" i="18"/>
  <c r="D88" i="18"/>
  <c r="E88" i="18"/>
  <c r="F88" i="18" s="1"/>
  <c r="C89" i="18"/>
  <c r="D89" i="18"/>
  <c r="E89" i="18"/>
  <c r="F89" i="18" s="1"/>
  <c r="C90" i="18"/>
  <c r="D90" i="18"/>
  <c r="E90" i="18"/>
  <c r="F90" i="18" s="1"/>
  <c r="C91" i="18"/>
  <c r="D91" i="18"/>
  <c r="E91" i="18"/>
  <c r="F91" i="18" s="1"/>
  <c r="C92" i="18"/>
  <c r="D92" i="18"/>
  <c r="E92" i="18"/>
  <c r="F92" i="18" s="1"/>
  <c r="C93" i="18"/>
  <c r="D93" i="18"/>
  <c r="E93" i="18"/>
  <c r="F93" i="18" s="1"/>
  <c r="C94" i="18"/>
  <c r="D94" i="18"/>
  <c r="E94" i="18"/>
  <c r="F94" i="18" s="1"/>
  <c r="C95" i="18"/>
  <c r="D95" i="18"/>
  <c r="E95" i="18"/>
  <c r="F95" i="18" s="1"/>
  <c r="C96" i="18"/>
  <c r="D96" i="18"/>
  <c r="E96" i="18"/>
  <c r="F96" i="18" s="1"/>
  <c r="C97" i="18"/>
  <c r="D97" i="18"/>
  <c r="E97" i="18"/>
  <c r="F97" i="18" s="1"/>
  <c r="C98" i="18"/>
  <c r="D98" i="18"/>
  <c r="E98" i="18"/>
  <c r="F98" i="18" s="1"/>
  <c r="C99" i="18"/>
  <c r="D99" i="18"/>
  <c r="E99" i="18"/>
  <c r="F99" i="18" s="1"/>
  <c r="C100" i="18"/>
  <c r="D100" i="18"/>
  <c r="E100" i="18"/>
  <c r="F100" i="18" s="1"/>
  <c r="C101" i="18"/>
  <c r="D101" i="18"/>
  <c r="E101" i="18"/>
  <c r="F101" i="18" s="1"/>
  <c r="C102" i="18"/>
  <c r="D102" i="18"/>
  <c r="E102" i="18"/>
  <c r="F102" i="18" s="1"/>
  <c r="C103" i="18"/>
  <c r="D103" i="18"/>
  <c r="E103" i="18"/>
  <c r="F103" i="18" s="1"/>
  <c r="C104" i="18"/>
  <c r="D104" i="18"/>
  <c r="E104" i="18"/>
  <c r="F104" i="18" s="1"/>
  <c r="C105" i="18"/>
  <c r="D105" i="18"/>
  <c r="E105" i="18"/>
  <c r="F105" i="18" s="1"/>
  <c r="E3" i="18"/>
  <c r="F3" i="18" s="1"/>
  <c r="D3" i="18"/>
  <c r="C3" i="18"/>
  <c r="E92" i="11"/>
  <c r="F92" i="11" s="1"/>
  <c r="G92" i="11"/>
  <c r="H92" i="11"/>
  <c r="E17" i="11"/>
  <c r="F17" i="11" s="1"/>
  <c r="G17" i="11"/>
  <c r="H17" i="11"/>
  <c r="E139" i="11"/>
  <c r="F139" i="11"/>
  <c r="G139" i="11"/>
  <c r="H139" i="11"/>
  <c r="E140" i="11"/>
  <c r="F140" i="11"/>
  <c r="G140" i="11"/>
  <c r="H140" i="11"/>
  <c r="E141" i="11"/>
  <c r="F141" i="11"/>
  <c r="G141" i="11"/>
  <c r="H141" i="11"/>
  <c r="E142" i="11"/>
  <c r="F142" i="11"/>
  <c r="G142" i="11"/>
  <c r="H142" i="11"/>
  <c r="E54" i="11"/>
  <c r="F54" i="11"/>
  <c r="G54" i="11"/>
  <c r="H54" i="11"/>
  <c r="E84" i="11"/>
  <c r="F84" i="11" s="1"/>
  <c r="G84" i="11"/>
  <c r="H84" i="11"/>
  <c r="E15" i="11"/>
  <c r="F15" i="11" s="1"/>
  <c r="G15" i="11"/>
  <c r="H15" i="11"/>
  <c r="E130" i="11"/>
  <c r="F130" i="11"/>
  <c r="G130" i="11"/>
  <c r="H130" i="11"/>
  <c r="E85" i="11"/>
  <c r="F85" i="11"/>
  <c r="G85" i="11"/>
  <c r="H85" i="11"/>
  <c r="E86" i="11"/>
  <c r="F86" i="11"/>
  <c r="G86" i="11"/>
  <c r="H86" i="11"/>
  <c r="E16" i="11"/>
  <c r="F16" i="11"/>
  <c r="G16" i="11"/>
  <c r="H16" i="11"/>
  <c r="E87" i="11"/>
  <c r="F87" i="11"/>
  <c r="G87" i="11"/>
  <c r="H87" i="11"/>
  <c r="E88" i="11"/>
  <c r="F88" i="11"/>
  <c r="G88" i="11"/>
  <c r="H88" i="11"/>
  <c r="E89" i="11"/>
  <c r="F89" i="11"/>
  <c r="G89" i="11"/>
  <c r="H89" i="11"/>
  <c r="E3" i="11"/>
  <c r="F3" i="11"/>
  <c r="G3" i="11"/>
  <c r="H3" i="11"/>
  <c r="E4" i="11"/>
  <c r="F4" i="11"/>
  <c r="G4" i="11"/>
  <c r="H4" i="11"/>
  <c r="E5" i="11"/>
  <c r="F5" i="11"/>
  <c r="G5" i="11"/>
  <c r="H5" i="11"/>
  <c r="E6" i="11"/>
  <c r="F6" i="11"/>
  <c r="G6" i="11"/>
  <c r="H6" i="11"/>
  <c r="E90" i="11"/>
  <c r="F90" i="11"/>
  <c r="G90" i="11"/>
  <c r="H90" i="11"/>
  <c r="E91" i="11"/>
  <c r="F91" i="11"/>
  <c r="G91" i="11"/>
  <c r="H91" i="11"/>
  <c r="E25" i="6"/>
  <c r="F25" i="6" s="1"/>
  <c r="G25" i="6"/>
  <c r="H25" i="6"/>
  <c r="E26" i="6"/>
  <c r="F26" i="6" s="1"/>
  <c r="G26" i="6"/>
  <c r="H26" i="6"/>
  <c r="E120" i="6"/>
  <c r="F120" i="6" s="1"/>
  <c r="G120" i="6"/>
  <c r="H120" i="6"/>
  <c r="E65" i="6"/>
  <c r="F65" i="6" s="1"/>
  <c r="G65" i="6"/>
  <c r="H65" i="6"/>
  <c r="E22" i="6"/>
  <c r="F22" i="6" s="1"/>
  <c r="G22" i="6"/>
  <c r="H22" i="6"/>
  <c r="E66" i="6"/>
  <c r="F66" i="6" s="1"/>
  <c r="G66" i="6"/>
  <c r="H66" i="6"/>
  <c r="E2" i="6"/>
  <c r="F2" i="6" s="1"/>
  <c r="G2" i="6"/>
  <c r="H2" i="6"/>
  <c r="E3" i="6"/>
  <c r="F3" i="6" s="1"/>
  <c r="G3" i="6"/>
  <c r="H3" i="6"/>
  <c r="E67" i="6"/>
  <c r="F67" i="6" s="1"/>
  <c r="G67" i="6"/>
  <c r="H67" i="6"/>
  <c r="E68" i="6"/>
  <c r="F68" i="6" s="1"/>
  <c r="G68" i="6"/>
  <c r="H68" i="6"/>
  <c r="E69" i="6"/>
  <c r="F69" i="6" s="1"/>
  <c r="G69" i="6"/>
  <c r="H69" i="6"/>
  <c r="E23" i="6"/>
  <c r="F23" i="6" s="1"/>
  <c r="G23" i="6"/>
  <c r="H23" i="6"/>
  <c r="E24" i="6"/>
  <c r="F24" i="6" s="1"/>
  <c r="G24" i="6"/>
  <c r="H24" i="6"/>
  <c r="E18" i="6"/>
  <c r="F18" i="6"/>
  <c r="G18" i="6"/>
  <c r="H18" i="6"/>
  <c r="E62" i="6"/>
  <c r="F62" i="6" s="1"/>
  <c r="G62" i="6"/>
  <c r="H62" i="6"/>
  <c r="E19" i="6"/>
  <c r="F19" i="6" s="1"/>
  <c r="G19" i="6"/>
  <c r="H19" i="6"/>
  <c r="E63" i="6"/>
  <c r="F63" i="6" s="1"/>
  <c r="G63" i="6"/>
  <c r="H63" i="6"/>
  <c r="E64" i="6"/>
  <c r="F64" i="6"/>
  <c r="G64" i="6"/>
  <c r="H64" i="6"/>
  <c r="E20" i="6"/>
  <c r="F20" i="6" s="1"/>
  <c r="G20" i="6"/>
  <c r="H20" i="6"/>
  <c r="E21" i="6"/>
  <c r="F21" i="6" s="1"/>
  <c r="G21" i="6"/>
  <c r="H21" i="6"/>
  <c r="E17" i="6"/>
  <c r="F17" i="6" s="1"/>
  <c r="H17" i="6"/>
  <c r="E77" i="6"/>
  <c r="F77" i="6" s="1"/>
  <c r="G77" i="6"/>
  <c r="H77" i="6"/>
  <c r="E78" i="6"/>
  <c r="F78" i="6"/>
  <c r="G78" i="6"/>
  <c r="H78" i="6"/>
  <c r="E79" i="6"/>
  <c r="F79" i="6" s="1"/>
  <c r="G79" i="6"/>
  <c r="H79" i="6"/>
  <c r="E80" i="6"/>
  <c r="F80" i="6"/>
  <c r="G80" i="6"/>
  <c r="H80" i="6"/>
  <c r="E55" i="6"/>
  <c r="F55" i="6" s="1"/>
  <c r="G55" i="6"/>
  <c r="H55" i="6"/>
  <c r="E47" i="6"/>
  <c r="F47" i="6"/>
  <c r="G47" i="6"/>
  <c r="H47" i="6"/>
  <c r="E48" i="6"/>
  <c r="F48" i="6" s="1"/>
  <c r="G48" i="6"/>
  <c r="H48" i="6"/>
  <c r="E56" i="6"/>
  <c r="F56" i="6"/>
  <c r="G56" i="6"/>
  <c r="H56" i="6"/>
  <c r="E88" i="6"/>
  <c r="F88" i="6" s="1"/>
  <c r="G88" i="6"/>
  <c r="H88" i="6"/>
  <c r="E89" i="6"/>
  <c r="F89" i="6"/>
  <c r="G89" i="6"/>
  <c r="H89" i="6"/>
  <c r="E90" i="6"/>
  <c r="F90" i="6" s="1"/>
  <c r="G90" i="6"/>
  <c r="H90" i="6"/>
  <c r="E91" i="6"/>
  <c r="F91" i="6"/>
  <c r="G91" i="6"/>
  <c r="H91" i="6"/>
  <c r="E92" i="6"/>
  <c r="F92" i="6" s="1"/>
  <c r="G92" i="6"/>
  <c r="H92" i="6"/>
  <c r="E93" i="6"/>
  <c r="F93" i="6"/>
  <c r="G93" i="6"/>
  <c r="H93" i="6"/>
  <c r="E94" i="6"/>
  <c r="F94" i="6" s="1"/>
  <c r="G94" i="6"/>
  <c r="H94" i="6"/>
  <c r="E95" i="6"/>
  <c r="F95" i="6"/>
  <c r="G95" i="6"/>
  <c r="H95" i="6"/>
  <c r="E96" i="6"/>
  <c r="F96" i="6" s="1"/>
  <c r="G96" i="6"/>
  <c r="H96" i="6"/>
  <c r="E97" i="6"/>
  <c r="F97" i="6"/>
  <c r="G97" i="6"/>
  <c r="H97" i="6"/>
  <c r="E98" i="6"/>
  <c r="F98" i="6" s="1"/>
  <c r="G98" i="6"/>
  <c r="H98" i="6"/>
  <c r="E99" i="6"/>
  <c r="F99" i="6"/>
  <c r="G99" i="6"/>
  <c r="H99" i="6"/>
  <c r="E100" i="6"/>
  <c r="F100" i="6" s="1"/>
  <c r="G100" i="6"/>
  <c r="H100" i="6"/>
  <c r="E101" i="6"/>
  <c r="F101" i="6"/>
  <c r="G101" i="6"/>
  <c r="H101" i="6"/>
  <c r="E102" i="6"/>
  <c r="F102" i="6" s="1"/>
  <c r="G102" i="6"/>
  <c r="H102" i="6"/>
  <c r="E103" i="6"/>
  <c r="F103" i="6"/>
  <c r="G103" i="6"/>
  <c r="H103" i="6"/>
  <c r="E104" i="6"/>
  <c r="F104" i="6" s="1"/>
  <c r="G104" i="6"/>
  <c r="H104" i="6"/>
  <c r="E105" i="6"/>
  <c r="F105" i="6"/>
  <c r="G105" i="6"/>
  <c r="H105" i="6"/>
  <c r="E106" i="6"/>
  <c r="F106" i="6" s="1"/>
  <c r="G106" i="6"/>
  <c r="H106" i="6"/>
  <c r="E107" i="6"/>
  <c r="F107" i="6"/>
  <c r="G107" i="6"/>
  <c r="H107" i="6"/>
  <c r="E108" i="6"/>
  <c r="F108" i="6" s="1"/>
  <c r="G108" i="6"/>
  <c r="H108" i="6"/>
  <c r="E109" i="6"/>
  <c r="F109" i="6"/>
  <c r="G109" i="6"/>
  <c r="H109" i="6"/>
  <c r="E110" i="6"/>
  <c r="F110" i="6" s="1"/>
  <c r="G110" i="6"/>
  <c r="H110" i="6"/>
  <c r="E111" i="6"/>
  <c r="F111" i="6"/>
  <c r="G111" i="6"/>
  <c r="H111" i="6"/>
  <c r="E112" i="6"/>
  <c r="F112" i="6" s="1"/>
  <c r="G112" i="6"/>
  <c r="H112" i="6"/>
  <c r="E113" i="6"/>
  <c r="F113" i="6"/>
  <c r="G113" i="6"/>
  <c r="H113" i="6"/>
  <c r="E119" i="6"/>
  <c r="F119" i="6" s="1"/>
  <c r="G119" i="6"/>
  <c r="H119" i="6"/>
  <c r="E114" i="6"/>
  <c r="F114" i="6"/>
  <c r="G114" i="6"/>
  <c r="H114" i="6"/>
  <c r="E30" i="6"/>
  <c r="F30" i="6" s="1"/>
  <c r="G30" i="6"/>
  <c r="H30" i="6"/>
  <c r="E116" i="6"/>
  <c r="F116" i="6"/>
  <c r="G116" i="6"/>
  <c r="H116" i="6"/>
  <c r="E31" i="6"/>
  <c r="F31" i="6" s="1"/>
  <c r="G31" i="6"/>
  <c r="H31" i="6"/>
  <c r="E117" i="6"/>
  <c r="F117" i="6"/>
  <c r="G117" i="6"/>
  <c r="H117" i="6"/>
  <c r="E32" i="6"/>
  <c r="F32" i="6" s="1"/>
  <c r="G32" i="6"/>
  <c r="H32" i="6"/>
  <c r="E33" i="6"/>
  <c r="F33" i="6"/>
  <c r="G33" i="6"/>
  <c r="H33" i="6"/>
  <c r="E34" i="6"/>
  <c r="F34" i="6" s="1"/>
  <c r="G34" i="6"/>
  <c r="H34" i="6"/>
  <c r="E35" i="6"/>
  <c r="F35" i="6"/>
  <c r="G35" i="6"/>
  <c r="H35" i="6"/>
  <c r="E36" i="6"/>
  <c r="F36" i="6" s="1"/>
  <c r="G36" i="6"/>
  <c r="H36" i="6"/>
  <c r="E37" i="6"/>
  <c r="F37" i="6"/>
  <c r="G37" i="6"/>
  <c r="H37" i="6"/>
  <c r="E8" i="6"/>
  <c r="F8" i="6" s="1"/>
  <c r="G8" i="6"/>
  <c r="H8" i="6"/>
  <c r="E9" i="6"/>
  <c r="F9" i="6"/>
  <c r="G9" i="6"/>
  <c r="H9" i="6"/>
  <c r="E10" i="6"/>
  <c r="F10" i="6" s="1"/>
  <c r="G10" i="6"/>
  <c r="H10" i="6"/>
  <c r="E57" i="6"/>
  <c r="F57" i="6"/>
  <c r="G57" i="6"/>
  <c r="H57" i="6"/>
  <c r="E81" i="6"/>
  <c r="F81" i="6" s="1"/>
  <c r="G81" i="6"/>
  <c r="H81" i="6"/>
  <c r="E11" i="6"/>
  <c r="F11" i="6"/>
  <c r="G11" i="6"/>
  <c r="H11" i="6"/>
  <c r="E12" i="6"/>
  <c r="F12" i="6" s="1"/>
  <c r="G12" i="6"/>
  <c r="H12" i="6"/>
  <c r="E13" i="6"/>
  <c r="F13" i="6"/>
  <c r="G13" i="6"/>
  <c r="H13" i="6"/>
  <c r="E58" i="6"/>
  <c r="F58" i="6" s="1"/>
  <c r="G58" i="6"/>
  <c r="H58" i="6"/>
  <c r="E14" i="6"/>
  <c r="F14" i="6"/>
  <c r="G14" i="6"/>
  <c r="H14" i="6"/>
  <c r="E15" i="6"/>
  <c r="F15" i="6" s="1"/>
  <c r="G15" i="6"/>
  <c r="H15" i="6"/>
  <c r="E59" i="6"/>
  <c r="F59" i="6"/>
  <c r="G59" i="6"/>
  <c r="H59" i="6"/>
  <c r="E4" i="6"/>
  <c r="F4" i="6" s="1"/>
  <c r="G4" i="6"/>
  <c r="H4" i="6"/>
  <c r="E60" i="6"/>
  <c r="F60" i="6" s="1"/>
  <c r="G60" i="6"/>
  <c r="H60" i="6"/>
  <c r="E61" i="6"/>
  <c r="F61" i="6" s="1"/>
  <c r="G61" i="6"/>
  <c r="H61" i="6"/>
  <c r="E5" i="6"/>
  <c r="F5" i="6" s="1"/>
  <c r="G5" i="6"/>
  <c r="H5" i="6"/>
  <c r="E16" i="6"/>
  <c r="F16" i="6"/>
  <c r="G16" i="6"/>
  <c r="H16" i="6"/>
  <c r="G17" i="6"/>
  <c r="E65" i="11"/>
  <c r="F65" i="11" s="1"/>
  <c r="G65" i="11"/>
  <c r="H65" i="11"/>
  <c r="E66" i="11"/>
  <c r="F66" i="11"/>
  <c r="G66" i="11"/>
  <c r="H66" i="11"/>
  <c r="E67" i="11"/>
  <c r="F67" i="11" s="1"/>
  <c r="G67" i="11"/>
  <c r="H67" i="11"/>
  <c r="E68" i="11"/>
  <c r="F68" i="11" s="1"/>
  <c r="G68" i="11"/>
  <c r="H68" i="11"/>
  <c r="E121" i="11"/>
  <c r="F121" i="11"/>
  <c r="G121" i="11"/>
  <c r="H121" i="11"/>
  <c r="E122" i="11"/>
  <c r="F122" i="11" s="1"/>
  <c r="G122" i="11"/>
  <c r="H122" i="11"/>
  <c r="E123" i="11"/>
  <c r="F123" i="11" s="1"/>
  <c r="G123" i="11"/>
  <c r="H123" i="11"/>
  <c r="E124" i="11"/>
  <c r="F124" i="11" s="1"/>
  <c r="G124" i="11"/>
  <c r="H124" i="11"/>
  <c r="E125" i="11"/>
  <c r="F125" i="11" s="1"/>
  <c r="G125" i="11"/>
  <c r="H125" i="11"/>
  <c r="E126" i="11"/>
  <c r="F126" i="11"/>
  <c r="G126" i="11"/>
  <c r="H126" i="11"/>
  <c r="E127" i="11"/>
  <c r="F127" i="11" s="1"/>
  <c r="G127" i="11"/>
  <c r="H127" i="11"/>
  <c r="E128" i="11"/>
  <c r="F128" i="11" s="1"/>
  <c r="G128" i="11"/>
  <c r="H128" i="11"/>
  <c r="E23" i="11"/>
  <c r="F23" i="11"/>
  <c r="G23" i="11"/>
  <c r="H23" i="11"/>
  <c r="E24" i="11"/>
  <c r="F24" i="11"/>
  <c r="G24" i="11"/>
  <c r="H24" i="11"/>
  <c r="E25" i="11"/>
  <c r="F25" i="11" s="1"/>
  <c r="G25" i="11"/>
  <c r="H25" i="11"/>
  <c r="E26" i="11"/>
  <c r="F26" i="11" s="1"/>
  <c r="G26" i="11"/>
  <c r="H26" i="11"/>
  <c r="E27" i="11"/>
  <c r="F27" i="11" s="1"/>
  <c r="G27" i="11"/>
  <c r="H27" i="11"/>
  <c r="E28" i="11"/>
  <c r="F28" i="11" s="1"/>
  <c r="G28" i="11"/>
  <c r="H28" i="11"/>
  <c r="E29" i="11"/>
  <c r="F29" i="11"/>
  <c r="G29" i="11"/>
  <c r="H29" i="11"/>
  <c r="E30" i="11"/>
  <c r="F30" i="11" s="1"/>
  <c r="G30" i="11"/>
  <c r="H30" i="11"/>
  <c r="E138" i="11"/>
  <c r="F138" i="11" s="1"/>
  <c r="G138" i="11"/>
  <c r="H138" i="11"/>
  <c r="E69" i="11"/>
  <c r="F69" i="11"/>
  <c r="G69" i="11"/>
  <c r="H69" i="11"/>
  <c r="E135" i="11"/>
  <c r="F135" i="11"/>
  <c r="G135" i="11"/>
  <c r="H135" i="11"/>
  <c r="E136" i="11"/>
  <c r="F136" i="11" s="1"/>
  <c r="G136" i="11"/>
  <c r="H136" i="11"/>
  <c r="E137" i="11"/>
  <c r="F137" i="11"/>
  <c r="G137" i="11"/>
  <c r="H137" i="11"/>
  <c r="E7" i="11"/>
  <c r="F7" i="11" s="1"/>
  <c r="G7" i="11"/>
  <c r="H7" i="11"/>
  <c r="E8" i="11"/>
  <c r="F8" i="11" s="1"/>
  <c r="G8" i="11"/>
  <c r="H8" i="11"/>
  <c r="E9" i="11"/>
  <c r="F9" i="11" s="1"/>
  <c r="G9" i="11"/>
  <c r="H9" i="11"/>
  <c r="E70" i="11"/>
  <c r="F70" i="11" s="1"/>
  <c r="G70" i="11"/>
  <c r="H70" i="11"/>
  <c r="E71" i="11"/>
  <c r="F71" i="11" s="1"/>
  <c r="G71" i="11"/>
  <c r="H71" i="11"/>
  <c r="E72" i="11"/>
  <c r="F72" i="11" s="1"/>
  <c r="G72" i="11"/>
  <c r="H72" i="11"/>
  <c r="E10" i="11"/>
  <c r="F10" i="11"/>
  <c r="G10" i="11"/>
  <c r="H10" i="11"/>
  <c r="E73" i="11"/>
  <c r="F73" i="11" s="1"/>
  <c r="G73" i="11"/>
  <c r="H73" i="11"/>
  <c r="E74" i="11"/>
  <c r="F74" i="11" s="1"/>
  <c r="G74" i="11"/>
  <c r="H74" i="11"/>
  <c r="E41" i="11"/>
  <c r="F41" i="11"/>
  <c r="G41" i="11"/>
  <c r="H41" i="11"/>
  <c r="E42" i="11"/>
  <c r="F42" i="11" s="1"/>
  <c r="G42" i="11"/>
  <c r="H42" i="11"/>
  <c r="E93" i="11"/>
  <c r="F93" i="11" s="1"/>
  <c r="G93" i="11"/>
  <c r="H93" i="11"/>
  <c r="E94" i="11"/>
  <c r="F94" i="11"/>
  <c r="G94" i="11"/>
  <c r="H94" i="11"/>
  <c r="E95" i="11"/>
  <c r="F95" i="11" s="1"/>
  <c r="G95" i="11"/>
  <c r="H95" i="11"/>
  <c r="E96" i="11"/>
  <c r="F96" i="11" s="1"/>
  <c r="G96" i="11"/>
  <c r="H96" i="11"/>
  <c r="E97" i="11"/>
  <c r="F97" i="11" s="1"/>
  <c r="G97" i="11"/>
  <c r="H97" i="11"/>
  <c r="E98" i="11"/>
  <c r="F98" i="11" s="1"/>
  <c r="G98" i="11"/>
  <c r="H98" i="11"/>
  <c r="E99" i="11"/>
  <c r="F99" i="11"/>
  <c r="G99" i="11"/>
  <c r="H99" i="11"/>
  <c r="E100" i="11"/>
  <c r="F100" i="11"/>
  <c r="G100" i="11"/>
  <c r="H100" i="11"/>
  <c r="E101" i="11"/>
  <c r="F101" i="11" s="1"/>
  <c r="G101" i="11"/>
  <c r="H101" i="11"/>
  <c r="E102" i="11"/>
  <c r="F102" i="11" s="1"/>
  <c r="G102" i="11"/>
  <c r="H102" i="11"/>
  <c r="E103" i="11"/>
  <c r="F103" i="11"/>
  <c r="G103" i="11"/>
  <c r="H103" i="11"/>
  <c r="E104" i="11"/>
  <c r="F104" i="11" s="1"/>
  <c r="G104" i="11"/>
  <c r="H104" i="11"/>
  <c r="E105" i="11"/>
  <c r="F105" i="11" s="1"/>
  <c r="G105" i="11"/>
  <c r="H105" i="11"/>
  <c r="E43" i="11"/>
  <c r="F43" i="11" s="1"/>
  <c r="G43" i="11"/>
  <c r="H43" i="11"/>
  <c r="E44" i="11"/>
  <c r="F44" i="11" s="1"/>
  <c r="G44" i="11"/>
  <c r="H44" i="11"/>
  <c r="E45" i="11"/>
  <c r="F45" i="11" s="1"/>
  <c r="G45" i="11"/>
  <c r="H45" i="11"/>
  <c r="E46" i="11"/>
  <c r="F46" i="11" s="1"/>
  <c r="G46" i="11"/>
  <c r="H46" i="11"/>
  <c r="E47" i="11"/>
  <c r="F47" i="11" s="1"/>
  <c r="G47" i="11"/>
  <c r="H47" i="11"/>
  <c r="E48" i="11"/>
  <c r="F48" i="11" s="1"/>
  <c r="G48" i="11"/>
  <c r="H48" i="11"/>
  <c r="E75" i="11"/>
  <c r="F75" i="11" s="1"/>
  <c r="G75" i="11"/>
  <c r="H75" i="11"/>
  <c r="E11" i="11"/>
  <c r="F11" i="11" s="1"/>
  <c r="G11" i="11"/>
  <c r="H11" i="11"/>
  <c r="E76" i="11"/>
  <c r="F76" i="11"/>
  <c r="G76" i="11"/>
  <c r="H76" i="11"/>
  <c r="E77" i="11"/>
  <c r="F77" i="11" s="1"/>
  <c r="G77" i="11"/>
  <c r="H77" i="11"/>
  <c r="E78" i="11"/>
  <c r="F78" i="11" s="1"/>
  <c r="G78" i="11"/>
  <c r="H78" i="11"/>
  <c r="E12" i="11"/>
  <c r="F12" i="11" s="1"/>
  <c r="G12" i="11"/>
  <c r="H12" i="11"/>
  <c r="E13" i="11"/>
  <c r="F13" i="11" s="1"/>
  <c r="G13" i="11"/>
  <c r="H13" i="11"/>
  <c r="E14" i="11"/>
  <c r="F14" i="11" s="1"/>
  <c r="G14" i="11"/>
  <c r="H14" i="11"/>
  <c r="E79" i="11"/>
  <c r="F79" i="11" s="1"/>
  <c r="G79" i="11"/>
  <c r="H79" i="11"/>
  <c r="E80" i="11"/>
  <c r="F80" i="11" s="1"/>
  <c r="G80" i="11"/>
  <c r="H80" i="11"/>
  <c r="E81" i="11"/>
  <c r="F81" i="11" s="1"/>
  <c r="G81" i="11"/>
  <c r="H81" i="11"/>
  <c r="E106" i="11"/>
  <c r="F106" i="11" s="1"/>
  <c r="G106" i="11"/>
  <c r="H106" i="11"/>
  <c r="E107" i="11"/>
  <c r="F107" i="11" s="1"/>
  <c r="G107" i="11"/>
  <c r="H107" i="11"/>
  <c r="E108" i="11"/>
  <c r="F108" i="11" s="1"/>
  <c r="G108" i="11"/>
  <c r="H108" i="11"/>
  <c r="E109" i="11"/>
  <c r="F109" i="11" s="1"/>
  <c r="G109" i="11"/>
  <c r="H109" i="11"/>
  <c r="E110" i="11"/>
  <c r="F110" i="11" s="1"/>
  <c r="G110" i="11"/>
  <c r="H110" i="11"/>
  <c r="E111" i="11"/>
  <c r="F111" i="11" s="1"/>
  <c r="G111" i="11"/>
  <c r="H111" i="11"/>
  <c r="E112" i="11"/>
  <c r="F112" i="11" s="1"/>
  <c r="G112" i="11"/>
  <c r="H112" i="11"/>
  <c r="E113" i="11"/>
  <c r="F113" i="11" s="1"/>
  <c r="G113" i="11"/>
  <c r="H113" i="11"/>
  <c r="E114" i="11"/>
  <c r="F114" i="11" s="1"/>
  <c r="G114" i="11"/>
  <c r="H114" i="11"/>
  <c r="E115" i="11"/>
  <c r="F115" i="11" s="1"/>
  <c r="G115" i="11"/>
  <c r="H115" i="11"/>
  <c r="E116" i="11"/>
  <c r="F116" i="11"/>
  <c r="G116" i="11"/>
  <c r="H116" i="11"/>
  <c r="E82" i="11"/>
  <c r="F82" i="11" s="1"/>
  <c r="G82" i="11"/>
  <c r="H82" i="11"/>
  <c r="E83" i="11"/>
  <c r="F83" i="11" s="1"/>
  <c r="G83" i="11"/>
  <c r="H83" i="11"/>
  <c r="E49" i="11"/>
  <c r="F49" i="11" s="1"/>
  <c r="G49" i="11"/>
  <c r="H49" i="11"/>
  <c r="E50" i="11"/>
  <c r="F50" i="11" s="1"/>
  <c r="G50" i="11"/>
  <c r="H50" i="11"/>
  <c r="E51" i="11"/>
  <c r="F51" i="11" s="1"/>
  <c r="G51" i="11"/>
  <c r="H51" i="11"/>
  <c r="E52" i="11"/>
  <c r="F52" i="11" s="1"/>
  <c r="G52" i="11"/>
  <c r="H52" i="11"/>
  <c r="E53" i="11"/>
  <c r="F53" i="11" s="1"/>
  <c r="G53" i="11"/>
  <c r="H53" i="11"/>
  <c r="D35" i="10"/>
  <c r="E35" i="10" s="1"/>
  <c r="F35" i="10"/>
  <c r="D36" i="10"/>
  <c r="E36" i="10"/>
  <c r="F36" i="10"/>
  <c r="D37" i="10"/>
  <c r="E37" i="10" s="1"/>
  <c r="F37" i="10"/>
  <c r="D38" i="10"/>
  <c r="E38" i="10"/>
  <c r="F38" i="10"/>
  <c r="D39" i="10"/>
  <c r="E39" i="10" s="1"/>
  <c r="F39" i="10"/>
  <c r="D40" i="10"/>
  <c r="E40" i="10"/>
  <c r="F40" i="10"/>
  <c r="D41" i="10"/>
  <c r="E41" i="10" s="1"/>
  <c r="F41" i="10"/>
  <c r="D42" i="10"/>
  <c r="E42" i="10"/>
  <c r="F42" i="10"/>
  <c r="D43" i="10"/>
  <c r="E43" i="10" s="1"/>
  <c r="F43" i="10"/>
  <c r="D44" i="10"/>
  <c r="E44" i="10"/>
  <c r="F44" i="10"/>
  <c r="D45" i="10"/>
  <c r="E45" i="10" s="1"/>
  <c r="F45" i="10"/>
  <c r="D46" i="10"/>
  <c r="E46" i="10"/>
  <c r="F46" i="10"/>
  <c r="D47" i="10"/>
  <c r="E47" i="10" s="1"/>
  <c r="F47" i="10"/>
  <c r="D48" i="10"/>
  <c r="E48" i="10"/>
  <c r="F48" i="10"/>
  <c r="D49" i="10"/>
  <c r="E49" i="10" s="1"/>
  <c r="F49" i="10"/>
  <c r="D50" i="10"/>
  <c r="E50" i="10"/>
  <c r="F50" i="10"/>
  <c r="D51" i="10"/>
  <c r="E51" i="10" s="1"/>
  <c r="F51" i="10"/>
  <c r="D52" i="10"/>
  <c r="E52" i="10"/>
  <c r="F52" i="10"/>
  <c r="D53" i="10"/>
  <c r="E53" i="10" s="1"/>
  <c r="F53" i="10"/>
  <c r="F2" i="10"/>
  <c r="D2" i="10"/>
  <c r="E2" i="10" s="1"/>
  <c r="F2" i="5"/>
  <c r="D2" i="5"/>
  <c r="E2" i="5" s="1"/>
  <c r="C4" i="17"/>
  <c r="D4" i="17"/>
  <c r="C5" i="17"/>
  <c r="D5" i="17"/>
  <c r="F2" i="9"/>
  <c r="D2" i="9"/>
  <c r="E2" i="9" s="1"/>
  <c r="C4" i="16"/>
  <c r="D4" i="16"/>
  <c r="C5" i="16"/>
  <c r="D5" i="16"/>
  <c r="C6" i="16"/>
  <c r="D6" i="16"/>
  <c r="C7" i="16"/>
  <c r="D7" i="16"/>
  <c r="C8" i="16"/>
  <c r="D8" i="16"/>
  <c r="C9" i="16"/>
  <c r="D9" i="16"/>
  <c r="C10" i="16"/>
  <c r="D10" i="16"/>
  <c r="C11" i="16"/>
  <c r="D11" i="16"/>
  <c r="C12" i="16"/>
  <c r="D12" i="16"/>
  <c r="C13" i="16"/>
  <c r="D13" i="16"/>
  <c r="D37" i="9"/>
  <c r="E37" i="9" s="1"/>
  <c r="F37" i="9"/>
  <c r="D38" i="9"/>
  <c r="E38" i="9" s="1"/>
  <c r="F38" i="9"/>
  <c r="D39" i="9"/>
  <c r="E39" i="9" s="1"/>
  <c r="F39" i="9"/>
  <c r="D40" i="9"/>
  <c r="E40" i="9" s="1"/>
  <c r="F40" i="9"/>
  <c r="D41" i="9"/>
  <c r="E41" i="9" s="1"/>
  <c r="F41" i="9"/>
  <c r="D42" i="9"/>
  <c r="E42" i="9" s="1"/>
  <c r="F42" i="9"/>
  <c r="D43" i="9"/>
  <c r="E43" i="9" s="1"/>
  <c r="F43" i="9"/>
  <c r="D44" i="9"/>
  <c r="E44" i="9" s="1"/>
  <c r="F44" i="9"/>
  <c r="D45" i="9"/>
  <c r="E45" i="9" s="1"/>
  <c r="F45" i="9"/>
  <c r="D46" i="9"/>
  <c r="E46" i="9" s="1"/>
  <c r="F46" i="9"/>
  <c r="D47" i="9"/>
  <c r="E47" i="9" s="1"/>
  <c r="F47" i="9"/>
  <c r="D48" i="9"/>
  <c r="E48" i="9" s="1"/>
  <c r="F48" i="9"/>
  <c r="D49" i="9"/>
  <c r="E49" i="9" s="1"/>
  <c r="F49" i="9"/>
  <c r="D50" i="9"/>
  <c r="E50" i="9" s="1"/>
  <c r="F50" i="9"/>
  <c r="D3" i="16"/>
  <c r="C3" i="16"/>
  <c r="F2" i="4"/>
  <c r="D2" i="4"/>
  <c r="E2" i="4" s="1"/>
  <c r="F2" i="8"/>
  <c r="D2" i="8"/>
  <c r="E2" i="8" s="1"/>
  <c r="F2" i="3"/>
  <c r="D2" i="3"/>
  <c r="E2" i="3" s="1"/>
  <c r="C4" i="15"/>
  <c r="D4" i="15"/>
  <c r="C5" i="15"/>
  <c r="D5" i="15"/>
  <c r="C6" i="15"/>
  <c r="D6" i="15"/>
  <c r="C7" i="15"/>
  <c r="D7" i="15"/>
  <c r="C8" i="15"/>
  <c r="D8" i="15"/>
  <c r="C9" i="15"/>
  <c r="D9" i="15"/>
  <c r="D3" i="15"/>
  <c r="C3" i="15"/>
  <c r="D51" i="4"/>
  <c r="E51" i="4" s="1"/>
  <c r="F51" i="4"/>
  <c r="D52" i="4"/>
  <c r="E52" i="4" s="1"/>
  <c r="F52" i="4"/>
  <c r="D53" i="4"/>
  <c r="E53" i="4" s="1"/>
  <c r="F53" i="4"/>
  <c r="D54" i="4"/>
  <c r="E54" i="4"/>
  <c r="F54" i="4"/>
  <c r="D55" i="4"/>
  <c r="E55" i="4" s="1"/>
  <c r="F55" i="4"/>
  <c r="D56" i="4"/>
  <c r="E56" i="4"/>
  <c r="F56" i="4"/>
  <c r="D57" i="4"/>
  <c r="E57" i="4" s="1"/>
  <c r="F57" i="4"/>
  <c r="D37" i="4"/>
  <c r="E37" i="4" s="1"/>
  <c r="F37" i="4"/>
  <c r="D38" i="4"/>
  <c r="E38" i="4" s="1"/>
  <c r="F38" i="4"/>
  <c r="D39" i="4"/>
  <c r="E39" i="4" s="1"/>
  <c r="F39" i="4"/>
  <c r="D40" i="4"/>
  <c r="E40" i="4" s="1"/>
  <c r="F40" i="4"/>
  <c r="D41" i="4"/>
  <c r="E41" i="4"/>
  <c r="F41" i="4"/>
  <c r="D42" i="4"/>
  <c r="E42" i="4" s="1"/>
  <c r="F42" i="4"/>
  <c r="D43" i="4"/>
  <c r="E43" i="4" s="1"/>
  <c r="F43" i="4"/>
  <c r="D44" i="4"/>
  <c r="E44" i="4" s="1"/>
  <c r="F44" i="4"/>
  <c r="D45" i="4"/>
  <c r="E45" i="4"/>
  <c r="F45" i="4"/>
  <c r="D46" i="4"/>
  <c r="E46" i="4" s="1"/>
  <c r="F46" i="4"/>
  <c r="D47" i="4"/>
  <c r="E47" i="4"/>
  <c r="F47" i="4"/>
  <c r="D48" i="4"/>
  <c r="E48" i="4" s="1"/>
  <c r="F48" i="4"/>
  <c r="D49" i="4"/>
  <c r="E49" i="4" s="1"/>
  <c r="F49" i="4"/>
  <c r="D50" i="4"/>
  <c r="E50" i="4" s="1"/>
  <c r="F50" i="4"/>
  <c r="C4" i="14"/>
  <c r="D4" i="14"/>
  <c r="C5" i="14"/>
  <c r="D5" i="14"/>
  <c r="C6" i="14"/>
  <c r="D6" i="14"/>
  <c r="C7" i="14"/>
  <c r="D7" i="14"/>
  <c r="C8" i="14"/>
  <c r="D8" i="14"/>
  <c r="C9" i="14"/>
  <c r="D9" i="14"/>
  <c r="C10" i="14"/>
  <c r="D10" i="14"/>
  <c r="C11" i="14"/>
  <c r="D11" i="14"/>
  <c r="C12" i="14"/>
  <c r="D12" i="14"/>
  <c r="C13" i="14"/>
  <c r="D13" i="14"/>
  <c r="C14" i="14"/>
  <c r="D14" i="14"/>
  <c r="C15" i="14"/>
  <c r="D15" i="14"/>
  <c r="C16" i="14"/>
  <c r="D16" i="14"/>
  <c r="C17" i="14"/>
  <c r="D17" i="14"/>
  <c r="D3" i="14"/>
  <c r="C3" i="14"/>
  <c r="D37" i="8"/>
  <c r="E37" i="8" s="1"/>
  <c r="F37" i="8"/>
  <c r="D38" i="8"/>
  <c r="E38" i="8" s="1"/>
  <c r="F38" i="8"/>
  <c r="D39" i="8"/>
  <c r="E39" i="8" s="1"/>
  <c r="F39" i="8"/>
  <c r="D40" i="8"/>
  <c r="E40" i="8" s="1"/>
  <c r="F40" i="8"/>
  <c r="D41" i="8"/>
  <c r="E41" i="8"/>
  <c r="F41" i="8"/>
  <c r="D42" i="8"/>
  <c r="E42" i="8" s="1"/>
  <c r="F42" i="8"/>
  <c r="D43" i="8"/>
  <c r="E43" i="8"/>
  <c r="F43" i="8"/>
  <c r="D44" i="8"/>
  <c r="E44" i="8" s="1"/>
  <c r="F44" i="8"/>
  <c r="D45" i="8"/>
  <c r="E45" i="8"/>
  <c r="F45" i="8"/>
  <c r="D46" i="8"/>
  <c r="E46" i="8" s="1"/>
  <c r="F46" i="8"/>
  <c r="D47" i="8"/>
  <c r="E47" i="8"/>
  <c r="F47" i="8"/>
  <c r="D48" i="8"/>
  <c r="E48" i="8" s="1"/>
  <c r="F48" i="8"/>
  <c r="D49" i="8"/>
  <c r="E49" i="8"/>
  <c r="F49" i="8"/>
  <c r="D50" i="8"/>
  <c r="E50" i="8" s="1"/>
  <c r="F50" i="8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" i="2"/>
  <c r="D30" i="1"/>
  <c r="E30" i="1" s="1"/>
  <c r="F30" i="1"/>
  <c r="D31" i="1"/>
  <c r="E31" i="1" s="1"/>
  <c r="F31" i="1"/>
  <c r="D32" i="1"/>
  <c r="E32" i="1" s="1"/>
  <c r="F32" i="1"/>
  <c r="D33" i="1"/>
  <c r="E33" i="1" s="1"/>
  <c r="F33" i="1"/>
  <c r="D34" i="1"/>
  <c r="E34" i="1" s="1"/>
  <c r="F34" i="1"/>
  <c r="D35" i="1"/>
  <c r="E35" i="1" s="1"/>
  <c r="F35" i="1"/>
  <c r="D36" i="1"/>
  <c r="E36" i="1" s="1"/>
  <c r="F36" i="1"/>
  <c r="C27" i="2" s="1"/>
  <c r="D37" i="1"/>
  <c r="E37" i="1" s="1"/>
  <c r="F37" i="1"/>
  <c r="D38" i="1"/>
  <c r="E38" i="1" s="1"/>
  <c r="F38" i="1"/>
  <c r="D39" i="1"/>
  <c r="E39" i="1" s="1"/>
  <c r="F39" i="1"/>
  <c r="D40" i="1"/>
  <c r="E40" i="1" s="1"/>
  <c r="F40" i="1"/>
  <c r="D41" i="1"/>
  <c r="E41" i="1" s="1"/>
  <c r="F41" i="1"/>
  <c r="D42" i="1"/>
  <c r="E42" i="1" s="1"/>
  <c r="F42" i="1"/>
  <c r="D43" i="1"/>
  <c r="E43" i="1" s="1"/>
  <c r="F43" i="1"/>
  <c r="D44" i="1"/>
  <c r="E44" i="1" s="1"/>
  <c r="F44" i="1"/>
  <c r="D45" i="1"/>
  <c r="E45" i="1" s="1"/>
  <c r="F45" i="1"/>
  <c r="C4" i="12"/>
  <c r="D4" i="12"/>
  <c r="C5" i="12"/>
  <c r="D5" i="12"/>
  <c r="C6" i="12"/>
  <c r="D6" i="12"/>
  <c r="C7" i="12"/>
  <c r="D7" i="12"/>
  <c r="C8" i="12"/>
  <c r="D8" i="12"/>
  <c r="C9" i="12"/>
  <c r="D9" i="12"/>
  <c r="C10" i="12"/>
  <c r="D10" i="12"/>
  <c r="C11" i="12"/>
  <c r="D11" i="12"/>
  <c r="C12" i="12"/>
  <c r="D12" i="12"/>
  <c r="C13" i="12"/>
  <c r="D13" i="12"/>
  <c r="C14" i="12"/>
  <c r="D14" i="12"/>
  <c r="C15" i="12"/>
  <c r="D15" i="12"/>
  <c r="C16" i="12"/>
  <c r="D16" i="12"/>
  <c r="C17" i="12"/>
  <c r="D17" i="12"/>
  <c r="C18" i="12"/>
  <c r="D18" i="12"/>
  <c r="C19" i="12"/>
  <c r="D19" i="12"/>
  <c r="C20" i="12"/>
  <c r="D20" i="12"/>
  <c r="C21" i="12"/>
  <c r="D21" i="12"/>
  <c r="C22" i="12"/>
  <c r="D22" i="12"/>
  <c r="C23" i="12"/>
  <c r="D23" i="12"/>
  <c r="D3" i="12"/>
  <c r="C3" i="12"/>
  <c r="D37" i="7"/>
  <c r="E37" i="7" s="1"/>
  <c r="D38" i="7"/>
  <c r="E38" i="7" s="1"/>
  <c r="D39" i="7"/>
  <c r="E39" i="7"/>
  <c r="D40" i="7"/>
  <c r="E40" i="7" s="1"/>
  <c r="D41" i="7"/>
  <c r="E41" i="7" s="1"/>
  <c r="D42" i="7"/>
  <c r="E42" i="7"/>
  <c r="D43" i="7"/>
  <c r="E43" i="7" s="1"/>
  <c r="D44" i="7"/>
  <c r="E44" i="7" s="1"/>
  <c r="D45" i="7"/>
  <c r="E45" i="7"/>
  <c r="D46" i="7"/>
  <c r="E46" i="7" s="1"/>
  <c r="D47" i="7"/>
  <c r="E47" i="7" s="1"/>
  <c r="D48" i="7"/>
  <c r="E48" i="7"/>
  <c r="D49" i="7"/>
  <c r="E49" i="7" s="1"/>
  <c r="D50" i="7"/>
  <c r="E50" i="7" s="1"/>
  <c r="C4" i="13"/>
  <c r="D4" i="13"/>
  <c r="C5" i="13"/>
  <c r="D5" i="13"/>
  <c r="C6" i="13"/>
  <c r="D6" i="13"/>
  <c r="C7" i="13"/>
  <c r="D7" i="13"/>
  <c r="C8" i="13"/>
  <c r="D8" i="13"/>
  <c r="C9" i="13"/>
  <c r="D9" i="13"/>
  <c r="C10" i="13"/>
  <c r="D10" i="13"/>
  <c r="C11" i="13"/>
  <c r="D11" i="13"/>
  <c r="C12" i="13"/>
  <c r="D12" i="13"/>
  <c r="D3" i="13"/>
  <c r="C3" i="13"/>
  <c r="D37" i="3"/>
  <c r="E37" i="3" s="1"/>
  <c r="F37" i="3"/>
  <c r="D38" i="3"/>
  <c r="E38" i="3" s="1"/>
  <c r="F38" i="3"/>
  <c r="D39" i="3"/>
  <c r="E39" i="3" s="1"/>
  <c r="F39" i="3"/>
  <c r="D40" i="3"/>
  <c r="E40" i="3" s="1"/>
  <c r="F40" i="3"/>
  <c r="D41" i="3"/>
  <c r="E41" i="3" s="1"/>
  <c r="F41" i="3"/>
  <c r="D42" i="3"/>
  <c r="E42" i="3" s="1"/>
  <c r="F42" i="3"/>
  <c r="D43" i="3"/>
  <c r="E43" i="3" s="1"/>
  <c r="F43" i="3"/>
  <c r="D44" i="3"/>
  <c r="E44" i="3" s="1"/>
  <c r="F44" i="3"/>
  <c r="D45" i="3"/>
  <c r="E45" i="3" s="1"/>
  <c r="F45" i="3"/>
  <c r="D46" i="3"/>
  <c r="E46" i="3" s="1"/>
  <c r="F46" i="3"/>
  <c r="D47" i="3"/>
  <c r="E47" i="3" s="1"/>
  <c r="F47" i="3"/>
  <c r="D48" i="3"/>
  <c r="E48" i="3" s="1"/>
  <c r="F48" i="3"/>
  <c r="D49" i="3"/>
  <c r="E49" i="3" s="1"/>
  <c r="F49" i="3"/>
  <c r="D50" i="3"/>
  <c r="E50" i="3" s="1"/>
  <c r="F50" i="3"/>
  <c r="D51" i="3"/>
  <c r="E51" i="3" s="1"/>
  <c r="F51" i="3"/>
  <c r="D52" i="3"/>
  <c r="E52" i="3" s="1"/>
  <c r="F52" i="3"/>
  <c r="D53" i="3"/>
  <c r="E53" i="3" s="1"/>
  <c r="F53" i="3"/>
  <c r="E36" i="7"/>
  <c r="F31" i="7"/>
  <c r="F32" i="7"/>
  <c r="F33" i="7"/>
  <c r="F34" i="7"/>
  <c r="F35" i="7"/>
  <c r="D31" i="7"/>
  <c r="D32" i="7"/>
  <c r="D33" i="7"/>
  <c r="D34" i="7"/>
  <c r="D35" i="7"/>
  <c r="D36" i="7"/>
  <c r="H2" i="11" l="1"/>
  <c r="H55" i="11"/>
  <c r="H56" i="11"/>
  <c r="H57" i="11"/>
  <c r="H117" i="11"/>
  <c r="H118" i="11"/>
  <c r="H119" i="11"/>
  <c r="H120" i="11"/>
  <c r="H18" i="11"/>
  <c r="H19" i="11"/>
  <c r="H20" i="11"/>
  <c r="H21" i="11"/>
  <c r="H22" i="11"/>
  <c r="H58" i="11"/>
  <c r="H59" i="11"/>
  <c r="H131" i="11"/>
  <c r="H132" i="11"/>
  <c r="H133" i="11"/>
  <c r="H134" i="11"/>
  <c r="H31" i="11"/>
  <c r="H32" i="11"/>
  <c r="H33" i="11"/>
  <c r="H34" i="11"/>
  <c r="H35" i="11"/>
  <c r="H60" i="11"/>
  <c r="H61" i="11"/>
  <c r="H62" i="11"/>
  <c r="H36" i="11"/>
  <c r="H37" i="11"/>
  <c r="H38" i="11"/>
  <c r="H39" i="11"/>
  <c r="H40" i="11"/>
  <c r="H63" i="11"/>
  <c r="H64" i="11"/>
  <c r="H49" i="6"/>
  <c r="H70" i="6"/>
  <c r="H71" i="6"/>
  <c r="H39" i="6"/>
  <c r="H72" i="6"/>
  <c r="H50" i="6"/>
  <c r="H40" i="6"/>
  <c r="H41" i="6"/>
  <c r="H42" i="6"/>
  <c r="H43" i="6"/>
  <c r="H44" i="6"/>
  <c r="H45" i="6"/>
  <c r="H82" i="6"/>
  <c r="H83" i="6"/>
  <c r="H84" i="6"/>
  <c r="H85" i="6"/>
  <c r="H86" i="6"/>
  <c r="H87" i="6"/>
  <c r="H118" i="6"/>
  <c r="H46" i="6"/>
  <c r="H115" i="6"/>
  <c r="H27" i="6"/>
  <c r="H28" i="6"/>
  <c r="H29" i="6"/>
  <c r="H6" i="6"/>
  <c r="H51" i="6"/>
  <c r="H52" i="6"/>
  <c r="H7" i="6"/>
  <c r="H53" i="6"/>
  <c r="H54" i="6"/>
  <c r="H73" i="6"/>
  <c r="H74" i="6"/>
  <c r="H75" i="6"/>
  <c r="H76" i="6"/>
  <c r="G76" i="6"/>
  <c r="E76" i="6"/>
  <c r="F76" i="6" s="1"/>
  <c r="G75" i="6"/>
  <c r="E75" i="6"/>
  <c r="F75" i="6" s="1"/>
  <c r="G74" i="6"/>
  <c r="E74" i="6"/>
  <c r="F74" i="6" s="1"/>
  <c r="G73" i="6"/>
  <c r="E73" i="6"/>
  <c r="F73" i="6" s="1"/>
  <c r="G54" i="6"/>
  <c r="E54" i="6"/>
  <c r="F54" i="6" s="1"/>
  <c r="G53" i="6"/>
  <c r="E53" i="6"/>
  <c r="F53" i="6" s="1"/>
  <c r="G7" i="6"/>
  <c r="E7" i="6"/>
  <c r="F7" i="6" s="1"/>
  <c r="G52" i="6"/>
  <c r="E52" i="6"/>
  <c r="F52" i="6" s="1"/>
  <c r="G51" i="6"/>
  <c r="E51" i="6"/>
  <c r="F51" i="6" s="1"/>
  <c r="G6" i="6"/>
  <c r="E6" i="6"/>
  <c r="F6" i="6" s="1"/>
  <c r="G29" i="6"/>
  <c r="E29" i="6"/>
  <c r="F29" i="6" s="1"/>
  <c r="G28" i="6"/>
  <c r="E28" i="6"/>
  <c r="F28" i="6" s="1"/>
  <c r="G27" i="6"/>
  <c r="E27" i="6"/>
  <c r="F27" i="6" s="1"/>
  <c r="G115" i="6"/>
  <c r="E115" i="6"/>
  <c r="F115" i="6" s="1"/>
  <c r="G46" i="6"/>
  <c r="E46" i="6"/>
  <c r="F46" i="6" s="1"/>
  <c r="G118" i="6"/>
  <c r="E118" i="6"/>
  <c r="F118" i="6" s="1"/>
  <c r="G87" i="6"/>
  <c r="E87" i="6"/>
  <c r="F87" i="6" s="1"/>
  <c r="G86" i="6"/>
  <c r="E86" i="6"/>
  <c r="F86" i="6" s="1"/>
  <c r="G85" i="6"/>
  <c r="E85" i="6"/>
  <c r="F85" i="6" s="1"/>
  <c r="G84" i="6"/>
  <c r="E84" i="6"/>
  <c r="F84" i="6" s="1"/>
  <c r="G83" i="6"/>
  <c r="E83" i="6"/>
  <c r="F83" i="6" s="1"/>
  <c r="G82" i="6"/>
  <c r="E82" i="6"/>
  <c r="F82" i="6" s="1"/>
  <c r="G45" i="6"/>
  <c r="E45" i="6"/>
  <c r="F45" i="6" s="1"/>
  <c r="G44" i="6"/>
  <c r="E44" i="6"/>
  <c r="F44" i="6" s="1"/>
  <c r="G43" i="6"/>
  <c r="E43" i="6"/>
  <c r="F43" i="6" s="1"/>
  <c r="G42" i="6"/>
  <c r="E42" i="6"/>
  <c r="F42" i="6" s="1"/>
  <c r="G41" i="6"/>
  <c r="E41" i="6"/>
  <c r="F41" i="6" s="1"/>
  <c r="G40" i="6"/>
  <c r="E40" i="6"/>
  <c r="F40" i="6" s="1"/>
  <c r="G50" i="6"/>
  <c r="E50" i="6"/>
  <c r="F50" i="6" s="1"/>
  <c r="G72" i="6"/>
  <c r="E72" i="6"/>
  <c r="F72" i="6" s="1"/>
  <c r="G39" i="6"/>
  <c r="E39" i="6"/>
  <c r="F39" i="6" s="1"/>
  <c r="G71" i="6"/>
  <c r="E71" i="6"/>
  <c r="F71" i="6" s="1"/>
  <c r="G70" i="6"/>
  <c r="E70" i="6"/>
  <c r="F70" i="6" s="1"/>
  <c r="G49" i="6"/>
  <c r="E49" i="6"/>
  <c r="F49" i="6" s="1"/>
  <c r="H38" i="6"/>
  <c r="G38" i="6"/>
  <c r="E38" i="6"/>
  <c r="F38" i="6" s="1"/>
  <c r="H129" i="11"/>
  <c r="G64" i="11"/>
  <c r="E64" i="11"/>
  <c r="F64" i="11" s="1"/>
  <c r="G63" i="11"/>
  <c r="E63" i="11"/>
  <c r="F63" i="11" s="1"/>
  <c r="G40" i="11"/>
  <c r="E40" i="11"/>
  <c r="F40" i="11" s="1"/>
  <c r="G39" i="11"/>
  <c r="E39" i="11"/>
  <c r="F39" i="11" s="1"/>
  <c r="G38" i="11"/>
  <c r="E38" i="11"/>
  <c r="F38" i="11" s="1"/>
  <c r="G37" i="11"/>
  <c r="E37" i="11"/>
  <c r="F37" i="11" s="1"/>
  <c r="G36" i="11"/>
  <c r="E36" i="11"/>
  <c r="F36" i="11" s="1"/>
  <c r="G62" i="11"/>
  <c r="E62" i="11"/>
  <c r="F62" i="11" s="1"/>
  <c r="G61" i="11"/>
  <c r="E61" i="11"/>
  <c r="F61" i="11" s="1"/>
  <c r="G60" i="11"/>
  <c r="E60" i="11"/>
  <c r="F60" i="11" s="1"/>
  <c r="G35" i="11"/>
  <c r="E35" i="11"/>
  <c r="F35" i="11" s="1"/>
  <c r="G34" i="11"/>
  <c r="E34" i="11"/>
  <c r="F34" i="11" s="1"/>
  <c r="G33" i="11"/>
  <c r="E33" i="11"/>
  <c r="F33" i="11" s="1"/>
  <c r="G32" i="11"/>
  <c r="E32" i="11"/>
  <c r="F32" i="11" s="1"/>
  <c r="G31" i="11"/>
  <c r="E31" i="11"/>
  <c r="F31" i="11" s="1"/>
  <c r="G134" i="11"/>
  <c r="E134" i="11"/>
  <c r="F134" i="11" s="1"/>
  <c r="G133" i="11"/>
  <c r="E133" i="11"/>
  <c r="F133" i="11" s="1"/>
  <c r="G132" i="11"/>
  <c r="E132" i="11"/>
  <c r="F132" i="11" s="1"/>
  <c r="G131" i="11"/>
  <c r="E131" i="11"/>
  <c r="F131" i="11" s="1"/>
  <c r="G59" i="11"/>
  <c r="E59" i="11"/>
  <c r="F59" i="11" s="1"/>
  <c r="G58" i="11"/>
  <c r="E58" i="11"/>
  <c r="F58" i="11" s="1"/>
  <c r="G22" i="11"/>
  <c r="E22" i="11"/>
  <c r="F22" i="11" s="1"/>
  <c r="G21" i="11"/>
  <c r="E21" i="11"/>
  <c r="F21" i="11" s="1"/>
  <c r="G20" i="11"/>
  <c r="E20" i="11"/>
  <c r="F20" i="11" s="1"/>
  <c r="G19" i="11"/>
  <c r="E19" i="11"/>
  <c r="F19" i="11" s="1"/>
  <c r="G18" i="11"/>
  <c r="E18" i="11"/>
  <c r="F18" i="11" s="1"/>
  <c r="G120" i="11"/>
  <c r="E120" i="11"/>
  <c r="F120" i="11" s="1"/>
  <c r="G119" i="11"/>
  <c r="E119" i="11"/>
  <c r="F119" i="11" s="1"/>
  <c r="G118" i="11"/>
  <c r="E118" i="11"/>
  <c r="F118" i="11" s="1"/>
  <c r="G117" i="11"/>
  <c r="E117" i="11"/>
  <c r="F117" i="11" s="1"/>
  <c r="G57" i="11"/>
  <c r="E57" i="11"/>
  <c r="F57" i="11" s="1"/>
  <c r="G56" i="11"/>
  <c r="E56" i="11"/>
  <c r="F56" i="11" s="1"/>
  <c r="G55" i="11"/>
  <c r="E55" i="11"/>
  <c r="F55" i="11" s="1"/>
  <c r="G2" i="11"/>
  <c r="E2" i="11"/>
  <c r="F2" i="11" s="1"/>
  <c r="G129" i="11"/>
  <c r="E129" i="11"/>
  <c r="F129" i="11" s="1"/>
  <c r="F34" i="10"/>
  <c r="D34" i="10"/>
  <c r="E34" i="10" s="1"/>
  <c r="F33" i="10"/>
  <c r="D33" i="10"/>
  <c r="E33" i="10" s="1"/>
  <c r="F32" i="10"/>
  <c r="D32" i="10"/>
  <c r="E32" i="10" s="1"/>
  <c r="F31" i="10"/>
  <c r="D31" i="10"/>
  <c r="E31" i="10" s="1"/>
  <c r="F30" i="10"/>
  <c r="D30" i="10"/>
  <c r="E30" i="10" s="1"/>
  <c r="F29" i="10"/>
  <c r="D29" i="10"/>
  <c r="E29" i="10" s="1"/>
  <c r="F28" i="10"/>
  <c r="D28" i="10"/>
  <c r="E28" i="10" s="1"/>
  <c r="F27" i="10"/>
  <c r="D27" i="10"/>
  <c r="E27" i="10" s="1"/>
  <c r="F26" i="10"/>
  <c r="D26" i="10"/>
  <c r="E26" i="10" s="1"/>
  <c r="F25" i="10"/>
  <c r="D25" i="10"/>
  <c r="E25" i="10" s="1"/>
  <c r="F24" i="10"/>
  <c r="D24" i="10"/>
  <c r="E24" i="10" s="1"/>
  <c r="F23" i="10"/>
  <c r="D23" i="10"/>
  <c r="E23" i="10" s="1"/>
  <c r="F22" i="10"/>
  <c r="D22" i="10"/>
  <c r="E22" i="10" s="1"/>
  <c r="F21" i="10"/>
  <c r="D21" i="10"/>
  <c r="E21" i="10" s="1"/>
  <c r="F20" i="10"/>
  <c r="D20" i="10"/>
  <c r="E20" i="10" s="1"/>
  <c r="F19" i="10"/>
  <c r="D19" i="10"/>
  <c r="E19" i="10" s="1"/>
  <c r="F18" i="10"/>
  <c r="D18" i="10"/>
  <c r="E18" i="10" s="1"/>
  <c r="F17" i="10"/>
  <c r="D17" i="10"/>
  <c r="E17" i="10" s="1"/>
  <c r="F16" i="10"/>
  <c r="D16" i="10"/>
  <c r="E16" i="10" s="1"/>
  <c r="F15" i="10"/>
  <c r="D15" i="10"/>
  <c r="E15" i="10" s="1"/>
  <c r="F14" i="10"/>
  <c r="D14" i="10"/>
  <c r="E14" i="10" s="1"/>
  <c r="F13" i="10"/>
  <c r="D13" i="10"/>
  <c r="E13" i="10" s="1"/>
  <c r="F12" i="10"/>
  <c r="D12" i="10"/>
  <c r="E12" i="10" s="1"/>
  <c r="F11" i="10"/>
  <c r="D11" i="10"/>
  <c r="E11" i="10" s="1"/>
  <c r="F10" i="10"/>
  <c r="D10" i="10"/>
  <c r="E10" i="10" s="1"/>
  <c r="F9" i="10"/>
  <c r="D9" i="10"/>
  <c r="E9" i="10" s="1"/>
  <c r="F8" i="10"/>
  <c r="D8" i="10"/>
  <c r="E8" i="10" s="1"/>
  <c r="F7" i="10"/>
  <c r="D7" i="10"/>
  <c r="E7" i="10" s="1"/>
  <c r="F6" i="10"/>
  <c r="D6" i="10"/>
  <c r="E6" i="10" s="1"/>
  <c r="F5" i="10"/>
  <c r="D5" i="10"/>
  <c r="E5" i="10" s="1"/>
  <c r="F4" i="10"/>
  <c r="D4" i="10"/>
  <c r="E4" i="10" s="1"/>
  <c r="F3" i="10"/>
  <c r="D3" i="10"/>
  <c r="E3" i="10" s="1"/>
  <c r="F36" i="5"/>
  <c r="D36" i="5"/>
  <c r="E36" i="5" s="1"/>
  <c r="F35" i="5"/>
  <c r="D35" i="5"/>
  <c r="E35" i="5" s="1"/>
  <c r="F34" i="5"/>
  <c r="D34" i="5"/>
  <c r="E34" i="5" s="1"/>
  <c r="F33" i="5"/>
  <c r="D33" i="5"/>
  <c r="E33" i="5" s="1"/>
  <c r="F32" i="5"/>
  <c r="D32" i="5"/>
  <c r="E32" i="5" s="1"/>
  <c r="F31" i="5"/>
  <c r="D31" i="5"/>
  <c r="E31" i="5" s="1"/>
  <c r="F30" i="5"/>
  <c r="D30" i="5"/>
  <c r="E30" i="5" s="1"/>
  <c r="F29" i="5"/>
  <c r="D29" i="5"/>
  <c r="E29" i="5" s="1"/>
  <c r="F28" i="5"/>
  <c r="D28" i="5"/>
  <c r="E28" i="5" s="1"/>
  <c r="F27" i="5"/>
  <c r="D27" i="5"/>
  <c r="E27" i="5" s="1"/>
  <c r="F26" i="5"/>
  <c r="D26" i="5"/>
  <c r="E26" i="5" s="1"/>
  <c r="F25" i="5"/>
  <c r="D25" i="5"/>
  <c r="E25" i="5" s="1"/>
  <c r="F24" i="5"/>
  <c r="D24" i="5"/>
  <c r="E24" i="5" s="1"/>
  <c r="F23" i="5"/>
  <c r="D23" i="5"/>
  <c r="E23" i="5" s="1"/>
  <c r="F22" i="5"/>
  <c r="D22" i="5"/>
  <c r="E22" i="5" s="1"/>
  <c r="F21" i="5"/>
  <c r="D21" i="5"/>
  <c r="E21" i="5" s="1"/>
  <c r="F20" i="5"/>
  <c r="D20" i="5"/>
  <c r="E20" i="5" s="1"/>
  <c r="F19" i="5"/>
  <c r="D19" i="5"/>
  <c r="E19" i="5" s="1"/>
  <c r="F18" i="5"/>
  <c r="D18" i="5"/>
  <c r="E18" i="5" s="1"/>
  <c r="F17" i="5"/>
  <c r="D17" i="5"/>
  <c r="E17" i="5" s="1"/>
  <c r="F16" i="5"/>
  <c r="D16" i="5"/>
  <c r="E16" i="5" s="1"/>
  <c r="F15" i="5"/>
  <c r="D15" i="5"/>
  <c r="E15" i="5" s="1"/>
  <c r="F14" i="5"/>
  <c r="D14" i="5"/>
  <c r="E14" i="5" s="1"/>
  <c r="F13" i="5"/>
  <c r="D13" i="5"/>
  <c r="E13" i="5" s="1"/>
  <c r="F12" i="5"/>
  <c r="D12" i="5"/>
  <c r="E12" i="5" s="1"/>
  <c r="F11" i="5"/>
  <c r="D11" i="5"/>
  <c r="E11" i="5" s="1"/>
  <c r="F10" i="5"/>
  <c r="D10" i="5"/>
  <c r="E10" i="5" s="1"/>
  <c r="F9" i="5"/>
  <c r="D9" i="5"/>
  <c r="E9" i="5" s="1"/>
  <c r="F8" i="5"/>
  <c r="D8" i="5"/>
  <c r="E8" i="5" s="1"/>
  <c r="F7" i="5"/>
  <c r="D7" i="5"/>
  <c r="E7" i="5" s="1"/>
  <c r="F6" i="5"/>
  <c r="D6" i="5"/>
  <c r="E6" i="5" s="1"/>
  <c r="F5" i="5"/>
  <c r="D5" i="5"/>
  <c r="E5" i="5" s="1"/>
  <c r="F4" i="5"/>
  <c r="D4" i="5"/>
  <c r="E4" i="5" s="1"/>
  <c r="F3" i="5"/>
  <c r="D3" i="5"/>
  <c r="E3" i="5" s="1"/>
  <c r="F36" i="9"/>
  <c r="D36" i="9"/>
  <c r="E36" i="9" s="1"/>
  <c r="F35" i="9"/>
  <c r="D35" i="9"/>
  <c r="E35" i="9" s="1"/>
  <c r="F34" i="9"/>
  <c r="D34" i="9"/>
  <c r="E34" i="9" s="1"/>
  <c r="F33" i="9"/>
  <c r="D33" i="9"/>
  <c r="E33" i="9" s="1"/>
  <c r="F32" i="9"/>
  <c r="D32" i="9"/>
  <c r="E32" i="9" s="1"/>
  <c r="F31" i="9"/>
  <c r="D31" i="9"/>
  <c r="E31" i="9" s="1"/>
  <c r="F30" i="9"/>
  <c r="D30" i="9"/>
  <c r="E30" i="9" s="1"/>
  <c r="F29" i="9"/>
  <c r="D29" i="9"/>
  <c r="E29" i="9" s="1"/>
  <c r="F28" i="9"/>
  <c r="D28" i="9"/>
  <c r="E28" i="9" s="1"/>
  <c r="F27" i="9"/>
  <c r="D27" i="9"/>
  <c r="E27" i="9" s="1"/>
  <c r="F26" i="9"/>
  <c r="D26" i="9"/>
  <c r="E26" i="9" s="1"/>
  <c r="F25" i="9"/>
  <c r="D25" i="9"/>
  <c r="E25" i="9" s="1"/>
  <c r="F24" i="9"/>
  <c r="D24" i="9"/>
  <c r="E24" i="9" s="1"/>
  <c r="F23" i="9"/>
  <c r="D23" i="9"/>
  <c r="E23" i="9" s="1"/>
  <c r="F22" i="9"/>
  <c r="D22" i="9"/>
  <c r="E22" i="9" s="1"/>
  <c r="F21" i="9"/>
  <c r="D21" i="9"/>
  <c r="E21" i="9" s="1"/>
  <c r="F20" i="9"/>
  <c r="D20" i="9"/>
  <c r="E20" i="9" s="1"/>
  <c r="F19" i="9"/>
  <c r="D19" i="9"/>
  <c r="E19" i="9" s="1"/>
  <c r="F18" i="9"/>
  <c r="D18" i="9"/>
  <c r="E18" i="9" s="1"/>
  <c r="F17" i="9"/>
  <c r="D17" i="9"/>
  <c r="E17" i="9" s="1"/>
  <c r="F16" i="9"/>
  <c r="D16" i="9"/>
  <c r="E16" i="9" s="1"/>
  <c r="F15" i="9"/>
  <c r="D15" i="9"/>
  <c r="E15" i="9" s="1"/>
  <c r="F14" i="9"/>
  <c r="D14" i="9"/>
  <c r="E14" i="9" s="1"/>
  <c r="F13" i="9"/>
  <c r="D13" i="9"/>
  <c r="E13" i="9" s="1"/>
  <c r="F12" i="9"/>
  <c r="D12" i="9"/>
  <c r="E12" i="9" s="1"/>
  <c r="F11" i="9"/>
  <c r="D11" i="9"/>
  <c r="E11" i="9" s="1"/>
  <c r="F10" i="9"/>
  <c r="D10" i="9"/>
  <c r="E10" i="9" s="1"/>
  <c r="F9" i="9"/>
  <c r="D9" i="9"/>
  <c r="E9" i="9" s="1"/>
  <c r="F8" i="9"/>
  <c r="D8" i="9"/>
  <c r="E8" i="9" s="1"/>
  <c r="F7" i="9"/>
  <c r="D7" i="9"/>
  <c r="E7" i="9" s="1"/>
  <c r="F6" i="9"/>
  <c r="D6" i="9"/>
  <c r="E6" i="9" s="1"/>
  <c r="F5" i="9"/>
  <c r="D5" i="9"/>
  <c r="E5" i="9" s="1"/>
  <c r="F4" i="9"/>
  <c r="D4" i="9"/>
  <c r="E4" i="9" s="1"/>
  <c r="F3" i="9"/>
  <c r="D3" i="9"/>
  <c r="E3" i="9" s="1"/>
  <c r="F36" i="4"/>
  <c r="D36" i="4"/>
  <c r="E36" i="4" s="1"/>
  <c r="F35" i="4"/>
  <c r="D35" i="4"/>
  <c r="E35" i="4" s="1"/>
  <c r="F34" i="4"/>
  <c r="D34" i="4"/>
  <c r="E34" i="4" s="1"/>
  <c r="F33" i="4"/>
  <c r="D33" i="4"/>
  <c r="E33" i="4" s="1"/>
  <c r="F32" i="4"/>
  <c r="D32" i="4"/>
  <c r="E32" i="4" s="1"/>
  <c r="F31" i="4"/>
  <c r="D31" i="4"/>
  <c r="E31" i="4" s="1"/>
  <c r="F30" i="4"/>
  <c r="D30" i="4"/>
  <c r="E30" i="4" s="1"/>
  <c r="F29" i="4"/>
  <c r="D29" i="4"/>
  <c r="E29" i="4" s="1"/>
  <c r="F28" i="4"/>
  <c r="D28" i="4"/>
  <c r="E28" i="4" s="1"/>
  <c r="F27" i="4"/>
  <c r="D27" i="4"/>
  <c r="E27" i="4" s="1"/>
  <c r="F26" i="4"/>
  <c r="D26" i="4"/>
  <c r="E26" i="4" s="1"/>
  <c r="F25" i="4"/>
  <c r="D25" i="4"/>
  <c r="E25" i="4" s="1"/>
  <c r="F24" i="4"/>
  <c r="D24" i="4"/>
  <c r="E24" i="4" s="1"/>
  <c r="F23" i="4"/>
  <c r="D23" i="4"/>
  <c r="E23" i="4" s="1"/>
  <c r="F22" i="4"/>
  <c r="D22" i="4"/>
  <c r="E22" i="4" s="1"/>
  <c r="F21" i="4"/>
  <c r="D21" i="4"/>
  <c r="E21" i="4" s="1"/>
  <c r="F20" i="4"/>
  <c r="D20" i="4"/>
  <c r="E20" i="4" s="1"/>
  <c r="F19" i="4"/>
  <c r="D19" i="4"/>
  <c r="E19" i="4" s="1"/>
  <c r="F18" i="4"/>
  <c r="D18" i="4"/>
  <c r="E18" i="4" s="1"/>
  <c r="F17" i="4"/>
  <c r="D17" i="4"/>
  <c r="E17" i="4" s="1"/>
  <c r="F16" i="4"/>
  <c r="D16" i="4"/>
  <c r="E16" i="4" s="1"/>
  <c r="F15" i="4"/>
  <c r="D15" i="4"/>
  <c r="E15" i="4" s="1"/>
  <c r="F14" i="4"/>
  <c r="D14" i="4"/>
  <c r="E14" i="4" s="1"/>
  <c r="F13" i="4"/>
  <c r="D13" i="4"/>
  <c r="E13" i="4" s="1"/>
  <c r="F12" i="4"/>
  <c r="D12" i="4"/>
  <c r="E12" i="4" s="1"/>
  <c r="F11" i="4"/>
  <c r="D11" i="4"/>
  <c r="E11" i="4" s="1"/>
  <c r="F10" i="4"/>
  <c r="D10" i="4"/>
  <c r="E10" i="4" s="1"/>
  <c r="F9" i="4"/>
  <c r="D9" i="4"/>
  <c r="E9" i="4" s="1"/>
  <c r="F8" i="4"/>
  <c r="D8" i="4"/>
  <c r="E8" i="4" s="1"/>
  <c r="F7" i="4"/>
  <c r="D7" i="4"/>
  <c r="E7" i="4" s="1"/>
  <c r="F6" i="4"/>
  <c r="D6" i="4"/>
  <c r="E6" i="4" s="1"/>
  <c r="F5" i="4"/>
  <c r="D5" i="4"/>
  <c r="E5" i="4" s="1"/>
  <c r="F4" i="4"/>
  <c r="D4" i="4"/>
  <c r="E4" i="4" s="1"/>
  <c r="F3" i="4"/>
  <c r="D3" i="4"/>
  <c r="E3" i="4" s="1"/>
  <c r="D3" i="8"/>
  <c r="E3" i="8" s="1"/>
  <c r="F3" i="8"/>
  <c r="D4" i="8"/>
  <c r="E4" i="8" s="1"/>
  <c r="F4" i="8"/>
  <c r="D5" i="8"/>
  <c r="E5" i="8" s="1"/>
  <c r="F5" i="8"/>
  <c r="D6" i="8"/>
  <c r="E6" i="8" s="1"/>
  <c r="F6" i="8"/>
  <c r="D7" i="8"/>
  <c r="E7" i="8" s="1"/>
  <c r="F7" i="8"/>
  <c r="D8" i="8"/>
  <c r="E8" i="8" s="1"/>
  <c r="F8" i="8"/>
  <c r="D9" i="8"/>
  <c r="E9" i="8" s="1"/>
  <c r="F9" i="8"/>
  <c r="D10" i="8"/>
  <c r="E10" i="8" s="1"/>
  <c r="F10" i="8"/>
  <c r="D11" i="8"/>
  <c r="E11" i="8" s="1"/>
  <c r="F11" i="8"/>
  <c r="D12" i="8"/>
  <c r="E12" i="8" s="1"/>
  <c r="F12" i="8"/>
  <c r="D13" i="8"/>
  <c r="E13" i="8" s="1"/>
  <c r="F13" i="8"/>
  <c r="D14" i="8"/>
  <c r="E14" i="8" s="1"/>
  <c r="F14" i="8"/>
  <c r="D15" i="8"/>
  <c r="E15" i="8" s="1"/>
  <c r="F15" i="8"/>
  <c r="D16" i="8"/>
  <c r="E16" i="8" s="1"/>
  <c r="F16" i="8"/>
  <c r="D17" i="8"/>
  <c r="E17" i="8" s="1"/>
  <c r="F17" i="8"/>
  <c r="D18" i="8"/>
  <c r="E18" i="8" s="1"/>
  <c r="F18" i="8"/>
  <c r="D19" i="8"/>
  <c r="E19" i="8" s="1"/>
  <c r="F19" i="8"/>
  <c r="D20" i="8"/>
  <c r="E20" i="8" s="1"/>
  <c r="F20" i="8"/>
  <c r="D21" i="8"/>
  <c r="E21" i="8" s="1"/>
  <c r="F21" i="8"/>
  <c r="D22" i="8"/>
  <c r="E22" i="8" s="1"/>
  <c r="F22" i="8"/>
  <c r="D23" i="8"/>
  <c r="E23" i="8" s="1"/>
  <c r="F23" i="8"/>
  <c r="D24" i="8"/>
  <c r="E24" i="8" s="1"/>
  <c r="F24" i="8"/>
  <c r="D25" i="8"/>
  <c r="E25" i="8" s="1"/>
  <c r="F25" i="8"/>
  <c r="D26" i="8"/>
  <c r="E26" i="8"/>
  <c r="F26" i="8"/>
  <c r="D27" i="8"/>
  <c r="E27" i="8" s="1"/>
  <c r="F27" i="8"/>
  <c r="D28" i="8"/>
  <c r="E28" i="8" s="1"/>
  <c r="F28" i="8"/>
  <c r="D29" i="8"/>
  <c r="E29" i="8" s="1"/>
  <c r="F29" i="8"/>
  <c r="D30" i="8"/>
  <c r="E30" i="8" s="1"/>
  <c r="F30" i="8"/>
  <c r="D31" i="8"/>
  <c r="E31" i="8" s="1"/>
  <c r="F31" i="8"/>
  <c r="D32" i="8"/>
  <c r="E32" i="8" s="1"/>
  <c r="F32" i="8"/>
  <c r="D33" i="8"/>
  <c r="E33" i="8" s="1"/>
  <c r="F33" i="8"/>
  <c r="D34" i="8"/>
  <c r="E34" i="8"/>
  <c r="F34" i="8"/>
  <c r="D35" i="8"/>
  <c r="E35" i="8" s="1"/>
  <c r="F35" i="8"/>
  <c r="D36" i="8"/>
  <c r="E36" i="8" s="1"/>
  <c r="F36" i="8"/>
  <c r="D3" i="3"/>
  <c r="E3" i="3" s="1"/>
  <c r="F3" i="3"/>
  <c r="D4" i="3"/>
  <c r="E4" i="3" s="1"/>
  <c r="F4" i="3"/>
  <c r="D5" i="3"/>
  <c r="E5" i="3" s="1"/>
  <c r="F5" i="3"/>
  <c r="D6" i="3"/>
  <c r="E6" i="3" s="1"/>
  <c r="F6" i="3"/>
  <c r="D7" i="3"/>
  <c r="E7" i="3" s="1"/>
  <c r="F7" i="3"/>
  <c r="D8" i="3"/>
  <c r="E8" i="3" s="1"/>
  <c r="F8" i="3"/>
  <c r="D9" i="3"/>
  <c r="E9" i="3" s="1"/>
  <c r="F9" i="3"/>
  <c r="D10" i="3"/>
  <c r="E10" i="3" s="1"/>
  <c r="F10" i="3"/>
  <c r="D11" i="3"/>
  <c r="E11" i="3" s="1"/>
  <c r="F11" i="3"/>
  <c r="D12" i="3"/>
  <c r="E12" i="3" s="1"/>
  <c r="F12" i="3"/>
  <c r="D13" i="3"/>
  <c r="E13" i="3" s="1"/>
  <c r="F13" i="3"/>
  <c r="D14" i="3"/>
  <c r="E14" i="3" s="1"/>
  <c r="F14" i="3"/>
  <c r="D15" i="3"/>
  <c r="E15" i="3" s="1"/>
  <c r="F15" i="3"/>
  <c r="D16" i="3"/>
  <c r="E16" i="3" s="1"/>
  <c r="F16" i="3"/>
  <c r="D17" i="3"/>
  <c r="E17" i="3" s="1"/>
  <c r="F17" i="3"/>
  <c r="D18" i="3"/>
  <c r="E18" i="3" s="1"/>
  <c r="F18" i="3"/>
  <c r="D19" i="3"/>
  <c r="E19" i="3" s="1"/>
  <c r="F19" i="3"/>
  <c r="D20" i="3"/>
  <c r="E20" i="3" s="1"/>
  <c r="F20" i="3"/>
  <c r="D21" i="3"/>
  <c r="E21" i="3" s="1"/>
  <c r="F21" i="3"/>
  <c r="D22" i="3"/>
  <c r="E22" i="3" s="1"/>
  <c r="F22" i="3"/>
  <c r="D23" i="3"/>
  <c r="E23" i="3" s="1"/>
  <c r="F23" i="3"/>
  <c r="D24" i="3"/>
  <c r="E24" i="3" s="1"/>
  <c r="F24" i="3"/>
  <c r="D25" i="3"/>
  <c r="E25" i="3" s="1"/>
  <c r="F25" i="3"/>
  <c r="D26" i="3"/>
  <c r="E26" i="3" s="1"/>
  <c r="F26" i="3"/>
  <c r="D27" i="3"/>
  <c r="E27" i="3" s="1"/>
  <c r="F27" i="3"/>
  <c r="D28" i="3"/>
  <c r="E28" i="3" s="1"/>
  <c r="F28" i="3"/>
  <c r="D29" i="3"/>
  <c r="E29" i="3" s="1"/>
  <c r="F29" i="3"/>
  <c r="D30" i="3"/>
  <c r="E30" i="3" s="1"/>
  <c r="F30" i="3"/>
  <c r="D31" i="3"/>
  <c r="E31" i="3" s="1"/>
  <c r="F31" i="3"/>
  <c r="D32" i="3"/>
  <c r="E32" i="3" s="1"/>
  <c r="F32" i="3"/>
  <c r="D33" i="3"/>
  <c r="E33" i="3" s="1"/>
  <c r="F33" i="3"/>
  <c r="D34" i="3"/>
  <c r="E34" i="3" s="1"/>
  <c r="F34" i="3"/>
  <c r="D35" i="3"/>
  <c r="E35" i="3" s="1"/>
  <c r="F35" i="3"/>
  <c r="D36" i="3"/>
  <c r="E36" i="3" s="1"/>
  <c r="F36" i="3"/>
  <c r="D3" i="7"/>
  <c r="E3" i="7" s="1"/>
  <c r="F3" i="7"/>
  <c r="D4" i="7"/>
  <c r="E4" i="7" s="1"/>
  <c r="F4" i="7"/>
  <c r="D5" i="7"/>
  <c r="E5" i="7" s="1"/>
  <c r="F5" i="7"/>
  <c r="D6" i="7"/>
  <c r="E6" i="7" s="1"/>
  <c r="F6" i="7"/>
  <c r="D7" i="7"/>
  <c r="E7" i="7" s="1"/>
  <c r="F7" i="7"/>
  <c r="D8" i="7"/>
  <c r="E8" i="7" s="1"/>
  <c r="F8" i="7"/>
  <c r="D9" i="7"/>
  <c r="E9" i="7" s="1"/>
  <c r="F9" i="7"/>
  <c r="D10" i="7"/>
  <c r="E10" i="7" s="1"/>
  <c r="F10" i="7"/>
  <c r="D11" i="7"/>
  <c r="E11" i="7" s="1"/>
  <c r="F11" i="7"/>
  <c r="D12" i="7"/>
  <c r="E12" i="7" s="1"/>
  <c r="F12" i="7"/>
  <c r="D13" i="7"/>
  <c r="E13" i="7" s="1"/>
  <c r="F13" i="7"/>
  <c r="D14" i="7"/>
  <c r="E14" i="7" s="1"/>
  <c r="F14" i="7"/>
  <c r="D15" i="7"/>
  <c r="E15" i="7" s="1"/>
  <c r="F15" i="7"/>
  <c r="D16" i="7"/>
  <c r="E16" i="7" s="1"/>
  <c r="F16" i="7"/>
  <c r="D17" i="7"/>
  <c r="E17" i="7" s="1"/>
  <c r="F17" i="7"/>
  <c r="D18" i="7"/>
  <c r="E18" i="7" s="1"/>
  <c r="F18" i="7"/>
  <c r="D19" i="7"/>
  <c r="E19" i="7" s="1"/>
  <c r="F19" i="7"/>
  <c r="D20" i="7"/>
  <c r="E20" i="7" s="1"/>
  <c r="F20" i="7"/>
  <c r="D21" i="7"/>
  <c r="E21" i="7" s="1"/>
  <c r="F21" i="7"/>
  <c r="D22" i="7"/>
  <c r="E22" i="7" s="1"/>
  <c r="F22" i="7"/>
  <c r="D23" i="7"/>
  <c r="E23" i="7" s="1"/>
  <c r="F23" i="7"/>
  <c r="D24" i="7"/>
  <c r="E24" i="7" s="1"/>
  <c r="F24" i="7"/>
  <c r="D25" i="7"/>
  <c r="E25" i="7" s="1"/>
  <c r="F25" i="7"/>
  <c r="D26" i="7"/>
  <c r="E26" i="7" s="1"/>
  <c r="F26" i="7"/>
  <c r="D27" i="7"/>
  <c r="E27" i="7" s="1"/>
  <c r="F27" i="7"/>
  <c r="D28" i="7"/>
  <c r="E28" i="7"/>
  <c r="F28" i="7"/>
  <c r="D29" i="7"/>
  <c r="E29" i="7" s="1"/>
  <c r="F29" i="7"/>
  <c r="D30" i="7"/>
  <c r="E30" i="7" s="1"/>
  <c r="F30" i="7"/>
  <c r="E31" i="7"/>
  <c r="E32" i="7"/>
  <c r="E33" i="7"/>
  <c r="E34" i="7"/>
  <c r="E35" i="7"/>
  <c r="F2" i="7"/>
  <c r="D2" i="7"/>
  <c r="E2" i="7" s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2" i="1"/>
  <c r="F3" i="1"/>
  <c r="F4" i="1"/>
  <c r="F5" i="1"/>
  <c r="F6" i="1"/>
  <c r="D3" i="1" l="1"/>
  <c r="E3" i="1" s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2" i="1"/>
  <c r="E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Eastman</author>
  </authors>
  <commentList>
    <comment ref="B2" authorId="0" shapeId="0" xr:uid="{4E9B6BAF-54ED-47B8-B39C-11FCEDF5F2FB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forename</t>
        </r>
      </text>
    </comment>
    <comment ref="C2" authorId="0" shapeId="0" xr:uid="{9E504995-8749-466D-B891-00B8934DC4C7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Surname</t>
        </r>
      </text>
    </comment>
    <comment ref="G2" authorId="0" shapeId="0" xr:uid="{41CF5B1F-19ED-4F3F-9A44-3B7D40286333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Club/unattached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Eastman</author>
  </authors>
  <commentList>
    <comment ref="B3" authorId="0" shapeId="0" xr:uid="{2652C164-F006-431C-A2E9-0684B14D9446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competitor number</t>
        </r>
      </text>
    </comment>
    <comment ref="E3" authorId="0" shapeId="0" xr:uid="{AF449373-837C-455F-B80A-5F5D565B3206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Time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Eastman</author>
  </authors>
  <commentList>
    <comment ref="B2" authorId="0" shapeId="0" xr:uid="{8B2B5A65-16FB-4524-8A9C-559EB28C455D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forename</t>
        </r>
      </text>
    </comment>
    <comment ref="C2" authorId="0" shapeId="0" xr:uid="{02F0FB96-370E-4C94-8993-4B8C9CD40EF9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Surname</t>
        </r>
      </text>
    </comment>
    <comment ref="G2" authorId="0" shapeId="0" xr:uid="{FCFC40DF-9A03-4215-A4D2-FB7253B06B73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Club/unattached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Eastman</author>
  </authors>
  <commentList>
    <comment ref="B3" authorId="0" shapeId="0" xr:uid="{28141166-949F-466D-AC5C-AB2445EB99AE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competitor number</t>
        </r>
      </text>
    </comment>
    <comment ref="E3" authorId="0" shapeId="0" xr:uid="{47E833E4-5B1A-4A69-88FE-1A223DCA3226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Time</t>
        </r>
      </text>
    </comment>
    <comment ref="C17" authorId="0" shapeId="0" xr:uid="{AC916836-69A0-4E83-BB43-346671AB0FC2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Club/unattached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Eastman</author>
  </authors>
  <commentList>
    <comment ref="B3" authorId="0" shapeId="0" xr:uid="{B1C78328-F56E-45B3-81AA-E72767D55904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competitor number</t>
        </r>
      </text>
    </comment>
    <comment ref="E3" authorId="0" shapeId="0" xr:uid="{DEB571E3-5207-4920-A246-D246BD52ACD8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Time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Eastman</author>
  </authors>
  <commentList>
    <comment ref="B3" authorId="0" shapeId="0" xr:uid="{2F0AB4FF-D0A1-47A4-9C53-F695B644BE03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competitor number</t>
        </r>
      </text>
    </comment>
    <comment ref="E3" authorId="0" shapeId="0" xr:uid="{37D7D2E0-25D2-4056-98B9-AED7637321A4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Time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Eastman</author>
  </authors>
  <commentList>
    <comment ref="G3" authorId="0" shapeId="0" xr:uid="{E0073DBD-0EE3-47A5-9DD1-16F6758D3CCF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Time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Eastman</author>
  </authors>
  <commentList>
    <comment ref="B3" authorId="0" shapeId="0" xr:uid="{43CD9890-8396-46F4-93F9-14511FF79E67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competitor number</t>
        </r>
      </text>
    </comment>
    <comment ref="G3" authorId="0" shapeId="0" xr:uid="{C7E114C5-6437-4C2B-8689-571BB7D98204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Time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Eastman</author>
  </authors>
  <commentList>
    <comment ref="E3" authorId="0" shapeId="0" xr:uid="{D1103618-D9CF-45A8-99EE-DA8BFE7E64A2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Time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Eastman</author>
  </authors>
  <commentList>
    <comment ref="B2" authorId="0" shapeId="0" xr:uid="{903D35EA-30AC-45DA-8B50-88969D41533C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forename</t>
        </r>
      </text>
    </comment>
    <comment ref="C2" authorId="0" shapeId="0" xr:uid="{EB624550-AD2A-48C8-8403-D84FCF6693BC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Surname</t>
        </r>
      </text>
    </comment>
    <comment ref="G2" authorId="0" shapeId="0" xr:uid="{7B60D627-1CC9-436E-8E6D-9451841C72DD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Club/unattached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Eastman</author>
  </authors>
  <commentList>
    <comment ref="B3" authorId="0" shapeId="0" xr:uid="{4C210377-21BE-4757-9451-A2BE5A20B983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Number of Competitor</t>
        </r>
      </text>
    </comment>
    <comment ref="E3" authorId="0" shapeId="0" xr:uid="{9EC714E4-7362-4B75-B3E5-578CAA813A99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Time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Eastman</author>
  </authors>
  <commentList>
    <comment ref="B2" authorId="0" shapeId="0" xr:uid="{1538404F-8927-4337-8A47-F0DE137A424F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forename</t>
        </r>
      </text>
    </comment>
    <comment ref="C2" authorId="0" shapeId="0" xr:uid="{3D5C046D-7D65-408C-8589-47EAC7007A56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Surname</t>
        </r>
      </text>
    </comment>
    <comment ref="G2" authorId="0" shapeId="0" xr:uid="{FBA38208-2153-4639-8A90-318E56F89142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Club/unattached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Eastman</author>
  </authors>
  <commentList>
    <comment ref="C17" authorId="0" shapeId="0" xr:uid="{90230117-178E-4768-8950-A2BE8FE3A9A3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Club/unattached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Eastman</author>
  </authors>
  <commentList>
    <comment ref="B2" authorId="0" shapeId="0" xr:uid="{7E092B2A-E011-4504-B0C9-B2F257ABBB29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forename</t>
        </r>
      </text>
    </comment>
    <comment ref="C2" authorId="0" shapeId="0" xr:uid="{C9770232-E8EE-4F5F-913B-9FDA04FF6B49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Surname</t>
        </r>
      </text>
    </comment>
    <comment ref="G2" authorId="0" shapeId="0" xr:uid="{F8A8EF54-9D1E-41FE-A6FC-1AEF792B672C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Club/unattached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Eastman</author>
  </authors>
  <commentList>
    <comment ref="B3" authorId="0" shapeId="0" xr:uid="{0A336DB5-B516-42E6-BA20-5F4FB852E8C8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competitor number</t>
        </r>
      </text>
    </comment>
    <comment ref="E3" authorId="0" shapeId="0" xr:uid="{D5B3F2CF-2EF3-40B3-9968-6843ED569641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Time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Eastman</author>
  </authors>
  <commentList>
    <comment ref="B2" authorId="0" shapeId="0" xr:uid="{7DF506F9-9906-4B97-890C-86A76DB60222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forename</t>
        </r>
      </text>
    </comment>
    <comment ref="C2" authorId="0" shapeId="0" xr:uid="{60A4BF7C-F6EA-4C6B-8821-EE00D41DA37D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Surname</t>
        </r>
      </text>
    </comment>
    <comment ref="G2" authorId="0" shapeId="0" xr:uid="{99EAB98D-1D61-48F1-9711-028C9EE63BDB}">
      <text>
        <r>
          <rPr>
            <b/>
            <sz val="9"/>
            <color indexed="81"/>
            <rFont val="Tahoma"/>
            <family val="2"/>
          </rPr>
          <t>Richard Eastman:</t>
        </r>
        <r>
          <rPr>
            <sz val="9"/>
            <color indexed="81"/>
            <rFont val="Tahoma"/>
            <family val="2"/>
          </rPr>
          <t xml:space="preserve">
Enter Club/unattached</t>
        </r>
      </text>
    </comment>
  </commentList>
</comments>
</file>

<file path=xl/sharedStrings.xml><?xml version="1.0" encoding="utf-8"?>
<sst xmlns="http://schemas.openxmlformats.org/spreadsheetml/2006/main" count="1489" uniqueCount="621">
  <si>
    <t xml:space="preserve">Club </t>
  </si>
  <si>
    <t>Allocated number</t>
  </si>
  <si>
    <t>Forname</t>
  </si>
  <si>
    <t>Surname</t>
  </si>
  <si>
    <t>Mason</t>
  </si>
  <si>
    <t>Jake</t>
  </si>
  <si>
    <t>Harry</t>
  </si>
  <si>
    <t>David</t>
  </si>
  <si>
    <t>Oliver</t>
  </si>
  <si>
    <t>Morris</t>
  </si>
  <si>
    <t xml:space="preserve"> Forname Initial</t>
  </si>
  <si>
    <t>Number</t>
  </si>
  <si>
    <t>Full name</t>
  </si>
  <si>
    <t>Time</t>
  </si>
  <si>
    <t>Club</t>
  </si>
  <si>
    <t>Abb name</t>
  </si>
  <si>
    <t xml:space="preserve">Position </t>
  </si>
  <si>
    <t>D.O.B</t>
  </si>
  <si>
    <t>Age Category</t>
  </si>
  <si>
    <t>Emily</t>
  </si>
  <si>
    <t>Lewis</t>
  </si>
  <si>
    <t>Tom</t>
  </si>
  <si>
    <t>Jack</t>
  </si>
  <si>
    <t>Jones</t>
  </si>
  <si>
    <t>Charlie</t>
  </si>
  <si>
    <t>Adam</t>
  </si>
  <si>
    <t>U13 Girls Results</t>
  </si>
  <si>
    <t>U13 Boys Results</t>
  </si>
  <si>
    <t>U15 Girls Results</t>
  </si>
  <si>
    <t>U15 Boys Results</t>
  </si>
  <si>
    <t>U17 Women Results</t>
  </si>
  <si>
    <t>U17 Men Results</t>
  </si>
  <si>
    <t>Jacob</t>
  </si>
  <si>
    <t>U20 Women Results</t>
  </si>
  <si>
    <t>U20 Men Results</t>
  </si>
  <si>
    <t>Senior and Master  Men Results</t>
  </si>
  <si>
    <t>Year of Birth</t>
  </si>
  <si>
    <t>M80</t>
  </si>
  <si>
    <t>M75</t>
  </si>
  <si>
    <t>M70</t>
  </si>
  <si>
    <t>M65</t>
  </si>
  <si>
    <t>M60</t>
  </si>
  <si>
    <t>M55</t>
  </si>
  <si>
    <t>M50</t>
  </si>
  <si>
    <t>M45</t>
  </si>
  <si>
    <t>M40</t>
  </si>
  <si>
    <t>M35</t>
  </si>
  <si>
    <t>Senior</t>
  </si>
  <si>
    <t xml:space="preserve">Year of Birth </t>
  </si>
  <si>
    <t>Senior and Master  Women  Results</t>
  </si>
  <si>
    <t>W35</t>
  </si>
  <si>
    <t>W40</t>
  </si>
  <si>
    <t>W45</t>
  </si>
  <si>
    <t>W50</t>
  </si>
  <si>
    <t>W55</t>
  </si>
  <si>
    <t>W60</t>
  </si>
  <si>
    <t>W65</t>
  </si>
  <si>
    <t>W70</t>
  </si>
  <si>
    <t>W75</t>
  </si>
  <si>
    <t>W80</t>
  </si>
  <si>
    <t>Annabelle</t>
  </si>
  <si>
    <t>Wood</t>
  </si>
  <si>
    <t>Newport Girls High School</t>
  </si>
  <si>
    <t>Shaan</t>
  </si>
  <si>
    <t>Kaur</t>
  </si>
  <si>
    <t>Easha</t>
  </si>
  <si>
    <t>Violet</t>
  </si>
  <si>
    <t>Matthews</t>
  </si>
  <si>
    <t>Alice</t>
  </si>
  <si>
    <t>Parke</t>
  </si>
  <si>
    <t>Shrewsbury AC</t>
  </si>
  <si>
    <t>Emilia</t>
  </si>
  <si>
    <t>Harvey</t>
  </si>
  <si>
    <t>Jessie</t>
  </si>
  <si>
    <t>Moelwyn-Williams</t>
  </si>
  <si>
    <t>Manon</t>
  </si>
  <si>
    <t>Closs</t>
  </si>
  <si>
    <t>Noss</t>
  </si>
  <si>
    <t>Megan</t>
  </si>
  <si>
    <t>Buckingham</t>
  </si>
  <si>
    <t>Holly</t>
  </si>
  <si>
    <t>Onions</t>
  </si>
  <si>
    <t>Poppy</t>
  </si>
  <si>
    <t>Smith</t>
  </si>
  <si>
    <t>Olivia</t>
  </si>
  <si>
    <t>Hayman</t>
  </si>
  <si>
    <t>Emma-Jayne</t>
  </si>
  <si>
    <t>Charman</t>
  </si>
  <si>
    <t>Lucy</t>
  </si>
  <si>
    <t>Bentley</t>
  </si>
  <si>
    <t>Ellie</t>
  </si>
  <si>
    <t>Robinson</t>
  </si>
  <si>
    <t>Amelia</t>
  </si>
  <si>
    <t>Telford AC</t>
  </si>
  <si>
    <t>Heidi</t>
  </si>
  <si>
    <t>Preece</t>
  </si>
  <si>
    <t>Gracie</t>
  </si>
  <si>
    <t>Sydney</t>
  </si>
  <si>
    <t>Purchase</t>
  </si>
  <si>
    <t>Wenlock Olympians</t>
  </si>
  <si>
    <t>Chloe</t>
  </si>
  <si>
    <t>Stuart</t>
  </si>
  <si>
    <t>Wrekin College</t>
  </si>
  <si>
    <t>Amy</t>
  </si>
  <si>
    <t>Wrekin Harriers</t>
  </si>
  <si>
    <t>Rhona</t>
  </si>
  <si>
    <t>Davey-Aitken</t>
  </si>
  <si>
    <t>Lara</t>
  </si>
  <si>
    <t>Kimpton</t>
  </si>
  <si>
    <t>Indi</t>
  </si>
  <si>
    <t>Ward</t>
  </si>
  <si>
    <t>Carys</t>
  </si>
  <si>
    <t>Tamilarasan</t>
  </si>
  <si>
    <t>Lena</t>
  </si>
  <si>
    <t>Tomczak</t>
  </si>
  <si>
    <t>Lucas</t>
  </si>
  <si>
    <t>McKinnon</t>
  </si>
  <si>
    <t>Marston Jones</t>
  </si>
  <si>
    <t>Brooks</t>
  </si>
  <si>
    <t>Dexter</t>
  </si>
  <si>
    <t>Pile</t>
  </si>
  <si>
    <t>Howard</t>
  </si>
  <si>
    <t>Tristan</t>
  </si>
  <si>
    <t>Stewart</t>
  </si>
  <si>
    <t>Edward</t>
  </si>
  <si>
    <t>Finley</t>
  </si>
  <si>
    <t>Thompson</t>
  </si>
  <si>
    <t>Daniel</t>
  </si>
  <si>
    <t>Higson</t>
  </si>
  <si>
    <t>Naylor</t>
  </si>
  <si>
    <t>Robert</t>
  </si>
  <si>
    <t>Yeomans</t>
  </si>
  <si>
    <t>Archie</t>
  </si>
  <si>
    <t>Fraser</t>
  </si>
  <si>
    <t>Robbie</t>
  </si>
  <si>
    <t>Isaac</t>
  </si>
  <si>
    <t>Pollock</t>
  </si>
  <si>
    <t>William</t>
  </si>
  <si>
    <t>Neil</t>
  </si>
  <si>
    <t>Monty</t>
  </si>
  <si>
    <t>Turner</t>
  </si>
  <si>
    <t>Leo</t>
  </si>
  <si>
    <t>Stevens</t>
  </si>
  <si>
    <t xml:space="preserve">Jessica </t>
  </si>
  <si>
    <t>Williams</t>
  </si>
  <si>
    <t>Beth</t>
  </si>
  <si>
    <t>Trow</t>
  </si>
  <si>
    <t xml:space="preserve">Menna </t>
  </si>
  <si>
    <t>Pugsley</t>
  </si>
  <si>
    <t>Elsa</t>
  </si>
  <si>
    <t>Lovelock</t>
  </si>
  <si>
    <t>Sophie</t>
  </si>
  <si>
    <t>Attfield</t>
  </si>
  <si>
    <t xml:space="preserve">Marianna </t>
  </si>
  <si>
    <t>Preen</t>
  </si>
  <si>
    <t>Elin</t>
  </si>
  <si>
    <t>White</t>
  </si>
  <si>
    <t>Daisy</t>
  </si>
  <si>
    <t>Frost</t>
  </si>
  <si>
    <t>Constance</t>
  </si>
  <si>
    <t>Anderson-Lodge</t>
  </si>
  <si>
    <t>Ockenden</t>
  </si>
  <si>
    <t>Edge</t>
  </si>
  <si>
    <t>Suneet</t>
  </si>
  <si>
    <t>Amarnath</t>
  </si>
  <si>
    <t>Concord College</t>
  </si>
  <si>
    <t>Khun</t>
  </si>
  <si>
    <t>Vihokprasert</t>
  </si>
  <si>
    <t>Joe</t>
  </si>
  <si>
    <t>Flynn</t>
  </si>
  <si>
    <t>Zac</t>
  </si>
  <si>
    <t>Wastenay</t>
  </si>
  <si>
    <t>Bentham</t>
  </si>
  <si>
    <t>Mckenna</t>
  </si>
  <si>
    <t>Hopkins</t>
  </si>
  <si>
    <t>Scott</t>
  </si>
  <si>
    <t>Paul</t>
  </si>
  <si>
    <t>Harrison</t>
  </si>
  <si>
    <t>Ralph</t>
  </si>
  <si>
    <t>Brown</t>
  </si>
  <si>
    <t>Simon</t>
  </si>
  <si>
    <t>Bagshaw</t>
  </si>
  <si>
    <t>Joshua</t>
  </si>
  <si>
    <t>Walton</t>
  </si>
  <si>
    <t>Kody</t>
  </si>
  <si>
    <t>Gilbody</t>
  </si>
  <si>
    <t>Thomas Telford School</t>
  </si>
  <si>
    <t>Cameron</t>
  </si>
  <si>
    <t>Zacaroli</t>
  </si>
  <si>
    <t>Ciaran</t>
  </si>
  <si>
    <t>Alder</t>
  </si>
  <si>
    <t>Zoe</t>
  </si>
  <si>
    <t>Aimee</t>
  </si>
  <si>
    <t>Jarrett</t>
  </si>
  <si>
    <t>Isabella</t>
  </si>
  <si>
    <t>Huckin</t>
  </si>
  <si>
    <t>Isobelle</t>
  </si>
  <si>
    <t>Standell</t>
  </si>
  <si>
    <t>Asquith</t>
  </si>
  <si>
    <t>Evie</t>
  </si>
  <si>
    <t>Gapper</t>
  </si>
  <si>
    <t>Douglas</t>
  </si>
  <si>
    <t>Ruari</t>
  </si>
  <si>
    <t>Frankel</t>
  </si>
  <si>
    <t>Oscar</t>
  </si>
  <si>
    <t>Thomas</t>
  </si>
  <si>
    <t>Ollie</t>
  </si>
  <si>
    <t>Skelton</t>
  </si>
  <si>
    <t>Newman</t>
  </si>
  <si>
    <t>Leahy</t>
  </si>
  <si>
    <t>Evan</t>
  </si>
  <si>
    <t>Roberts</t>
  </si>
  <si>
    <t>Oswestry Olympians</t>
  </si>
  <si>
    <t>Maggie</t>
  </si>
  <si>
    <t>Jessica</t>
  </si>
  <si>
    <t>Gunner</t>
  </si>
  <si>
    <t>Teigan</t>
  </si>
  <si>
    <t>Mackenzie</t>
  </si>
  <si>
    <t>Lawley Running Club</t>
  </si>
  <si>
    <t>Madeline</t>
  </si>
  <si>
    <t>Oxford University AC</t>
  </si>
  <si>
    <t>Laura</t>
  </si>
  <si>
    <t>Birch</t>
  </si>
  <si>
    <t>Shropshire Shufflers</t>
  </si>
  <si>
    <t>Charlotte</t>
  </si>
  <si>
    <t>Parnell</t>
  </si>
  <si>
    <t>Helen</t>
  </si>
  <si>
    <t>Taylor</t>
  </si>
  <si>
    <t>Lauren</t>
  </si>
  <si>
    <t>Morley</t>
  </si>
  <si>
    <t>Molly</t>
  </si>
  <si>
    <t>Andrews</t>
  </si>
  <si>
    <t>Jennifer</t>
  </si>
  <si>
    <t>Rutherford</t>
  </si>
  <si>
    <t>Rachael</t>
  </si>
  <si>
    <t>Handley</t>
  </si>
  <si>
    <t>McKibbin</t>
  </si>
  <si>
    <t>Hannah</t>
  </si>
  <si>
    <t>Pease</t>
  </si>
  <si>
    <t>Eleanor</t>
  </si>
  <si>
    <t>Crossland</t>
  </si>
  <si>
    <t>Naomi</t>
  </si>
  <si>
    <t>Cook</t>
  </si>
  <si>
    <t>Jemma</t>
  </si>
  <si>
    <t>Mollie</t>
  </si>
  <si>
    <t>Hughes</t>
  </si>
  <si>
    <t>Telford Harriers</t>
  </si>
  <si>
    <t>Samantha</t>
  </si>
  <si>
    <t>Hall-Davies</t>
  </si>
  <si>
    <t>Blake</t>
  </si>
  <si>
    <t>Sally</t>
  </si>
  <si>
    <t>Woodhouse</t>
  </si>
  <si>
    <t>Ashmore</t>
  </si>
  <si>
    <t>Rebecca</t>
  </si>
  <si>
    <t>Goodall</t>
  </si>
  <si>
    <t>Wrekin Road Runners</t>
  </si>
  <si>
    <t>Kati</t>
  </si>
  <si>
    <t>Hulme</t>
  </si>
  <si>
    <t>Grandfield</t>
  </si>
  <si>
    <t>Whitchurch Whippets</t>
  </si>
  <si>
    <t>Jodie</t>
  </si>
  <si>
    <t>Rogers</t>
  </si>
  <si>
    <t>Hunter</t>
  </si>
  <si>
    <t>Fynn</t>
  </si>
  <si>
    <t>Willott</t>
  </si>
  <si>
    <t>Heather</t>
  </si>
  <si>
    <t>Button</t>
  </si>
  <si>
    <t>Colene</t>
  </si>
  <si>
    <t>Adams</t>
  </si>
  <si>
    <t>Fletcher</t>
  </si>
  <si>
    <t>Susan</t>
  </si>
  <si>
    <t>Bowes</t>
  </si>
  <si>
    <t>Margaret</t>
  </si>
  <si>
    <t>Connarty</t>
  </si>
  <si>
    <t>Rachel</t>
  </si>
  <si>
    <t>Coupe</t>
  </si>
  <si>
    <t>Claire</t>
  </si>
  <si>
    <t>Martin</t>
  </si>
  <si>
    <t>Alison</t>
  </si>
  <si>
    <t>Cristina</t>
  </si>
  <si>
    <t>O'Brien</t>
  </si>
  <si>
    <t>Lisa</t>
  </si>
  <si>
    <t>Blagden</t>
  </si>
  <si>
    <t>Deborah</t>
  </si>
  <si>
    <t>Millington</t>
  </si>
  <si>
    <t>Stephanie</t>
  </si>
  <si>
    <t>Egleston</t>
  </si>
  <si>
    <t>Michelle</t>
  </si>
  <si>
    <t>Clarke</t>
  </si>
  <si>
    <t>Emma</t>
  </si>
  <si>
    <t>Humphreys</t>
  </si>
  <si>
    <t>Jan</t>
  </si>
  <si>
    <t>Mel</t>
  </si>
  <si>
    <t>Price</t>
  </si>
  <si>
    <t>Marilyn</t>
  </si>
  <si>
    <t>Hunt</t>
  </si>
  <si>
    <t>Bev</t>
  </si>
  <si>
    <t>Leeson</t>
  </si>
  <si>
    <t>Melissa</t>
  </si>
  <si>
    <t>Tania</t>
  </si>
  <si>
    <t>Willoughby</t>
  </si>
  <si>
    <t>Jo</t>
  </si>
  <si>
    <t>Weaver</t>
  </si>
  <si>
    <t>Sue</t>
  </si>
  <si>
    <t>Gibson</t>
  </si>
  <si>
    <t>Maria</t>
  </si>
  <si>
    <t>Simmonds</t>
  </si>
  <si>
    <t>Kim</t>
  </si>
  <si>
    <t>Chatfield</t>
  </si>
  <si>
    <t>Todd-Smith</t>
  </si>
  <si>
    <t>Clare</t>
  </si>
  <si>
    <t>Cotterill</t>
  </si>
  <si>
    <t>Karen</t>
  </si>
  <si>
    <t>Mann</t>
  </si>
  <si>
    <t>Sam</t>
  </si>
  <si>
    <t>Rushby</t>
  </si>
  <si>
    <t>Dawn</t>
  </si>
  <si>
    <t>Boden</t>
  </si>
  <si>
    <t>Teresa</t>
  </si>
  <si>
    <t>Beck</t>
  </si>
  <si>
    <t>Annmarie</t>
  </si>
  <si>
    <t>Sheward</t>
  </si>
  <si>
    <t>Marie</t>
  </si>
  <si>
    <t>Vic</t>
  </si>
  <si>
    <t>Doran</t>
  </si>
  <si>
    <t>Georgina</t>
  </si>
  <si>
    <t>Westwood</t>
  </si>
  <si>
    <t>Jenny</t>
  </si>
  <si>
    <t>Deb</t>
  </si>
  <si>
    <t>Wilding</t>
  </si>
  <si>
    <t>Bennett</t>
  </si>
  <si>
    <t>Kelly</t>
  </si>
  <si>
    <t>Kempin</t>
  </si>
  <si>
    <t>Kay</t>
  </si>
  <si>
    <t>Fairhurst</t>
  </si>
  <si>
    <t>Moloney</t>
  </si>
  <si>
    <t>Camilla</t>
  </si>
  <si>
    <t>Louise</t>
  </si>
  <si>
    <t>Woolcock</t>
  </si>
  <si>
    <t>Fiona</t>
  </si>
  <si>
    <t>Leatham</t>
  </si>
  <si>
    <t>Sara</t>
  </si>
  <si>
    <t>Janice</t>
  </si>
  <si>
    <t>Eastwood</t>
  </si>
  <si>
    <t>Tickner</t>
  </si>
  <si>
    <t>Julie</t>
  </si>
  <si>
    <t>Davies</t>
  </si>
  <si>
    <t>Denise</t>
  </si>
  <si>
    <t>Hufton</t>
  </si>
  <si>
    <t>Andrea</t>
  </si>
  <si>
    <t>Nowell</t>
  </si>
  <si>
    <t>Sarah</t>
  </si>
  <si>
    <t>Stacey</t>
  </si>
  <si>
    <t>Hawkins</t>
  </si>
  <si>
    <t>Nicky</t>
  </si>
  <si>
    <t>Brierley</t>
  </si>
  <si>
    <t>Paskin</t>
  </si>
  <si>
    <t>Elaine</t>
  </si>
  <si>
    <t>Dean</t>
  </si>
  <si>
    <t>Ellis</t>
  </si>
  <si>
    <t>Lindsay</t>
  </si>
  <si>
    <t>Crozier</t>
  </si>
  <si>
    <t>Le Boutillier</t>
  </si>
  <si>
    <t>Lill</t>
  </si>
  <si>
    <t>Kate</t>
  </si>
  <si>
    <t>Southgate</t>
  </si>
  <si>
    <t>Jane</t>
  </si>
  <si>
    <t>Atkins</t>
  </si>
  <si>
    <t>Dominic</t>
  </si>
  <si>
    <t>Gardner</t>
  </si>
  <si>
    <t>Tipton Harriers</t>
  </si>
  <si>
    <t>Mark</t>
  </si>
  <si>
    <t>Pepper</t>
  </si>
  <si>
    <t>Belgrave Harriers</t>
  </si>
  <si>
    <t>Michael</t>
  </si>
  <si>
    <t>Barber</t>
  </si>
  <si>
    <t>Chris</t>
  </si>
  <si>
    <t>Whiteley</t>
  </si>
  <si>
    <t>Andrew</t>
  </si>
  <si>
    <t>Wakefield</t>
  </si>
  <si>
    <t>Tomos</t>
  </si>
  <si>
    <t>Hales</t>
  </si>
  <si>
    <t>Aston</t>
  </si>
  <si>
    <t>Phil</t>
  </si>
  <si>
    <t>Matthew</t>
  </si>
  <si>
    <t>Collins</t>
  </si>
  <si>
    <t>Ryan</t>
  </si>
  <si>
    <t>Stokes</t>
  </si>
  <si>
    <t>Ian</t>
  </si>
  <si>
    <t>Simmons</t>
  </si>
  <si>
    <t>Peter</t>
  </si>
  <si>
    <t>Butler</t>
  </si>
  <si>
    <t>Gregory</t>
  </si>
  <si>
    <t>Ben</t>
  </si>
  <si>
    <t>Banks</t>
  </si>
  <si>
    <t>Weston</t>
  </si>
  <si>
    <t>James</t>
  </si>
  <si>
    <t>Richards</t>
  </si>
  <si>
    <t>Ali</t>
  </si>
  <si>
    <t>Matt</t>
  </si>
  <si>
    <t>Allen</t>
  </si>
  <si>
    <t>Jamie</t>
  </si>
  <si>
    <t>Carroll</t>
  </si>
  <si>
    <t>Furnivall</t>
  </si>
  <si>
    <t>Samuel</t>
  </si>
  <si>
    <t>Ostermeyer</t>
  </si>
  <si>
    <t>Riccardo</t>
  </si>
  <si>
    <t>Pensa</t>
  </si>
  <si>
    <t>Matthew Lee</t>
  </si>
  <si>
    <t>Costello</t>
  </si>
  <si>
    <t>Elliot</t>
  </si>
  <si>
    <t>Husbands</t>
  </si>
  <si>
    <t>Richard</t>
  </si>
  <si>
    <t>Graham</t>
  </si>
  <si>
    <t>Evans</t>
  </si>
  <si>
    <t>Steven</t>
  </si>
  <si>
    <t>Whitaker</t>
  </si>
  <si>
    <t>John</t>
  </si>
  <si>
    <t>Short</t>
  </si>
  <si>
    <t>Christopher</t>
  </si>
  <si>
    <t>Huss</t>
  </si>
  <si>
    <t>Calvin</t>
  </si>
  <si>
    <t>Wright</t>
  </si>
  <si>
    <t>Andy</t>
  </si>
  <si>
    <t>Pigg</t>
  </si>
  <si>
    <t>Ruscoe</t>
  </si>
  <si>
    <t>Griffiths</t>
  </si>
  <si>
    <t>Tim</t>
  </si>
  <si>
    <t>Tansley</t>
  </si>
  <si>
    <t>Kirk</t>
  </si>
  <si>
    <t>Manford</t>
  </si>
  <si>
    <t>Lowe</t>
  </si>
  <si>
    <t>Barkley</t>
  </si>
  <si>
    <t>Arren</t>
  </si>
  <si>
    <t>Kelvin</t>
  </si>
  <si>
    <t>Bierton</t>
  </si>
  <si>
    <t>Philip</t>
  </si>
  <si>
    <t>Phillips</t>
  </si>
  <si>
    <t>Sharam</t>
  </si>
  <si>
    <t>Ingham</t>
  </si>
  <si>
    <t>Warren</t>
  </si>
  <si>
    <t>Nuttall</t>
  </si>
  <si>
    <t>Crook</t>
  </si>
  <si>
    <t>Jay</t>
  </si>
  <si>
    <t>Perks</t>
  </si>
  <si>
    <t>Max</t>
  </si>
  <si>
    <t>Birchwood</t>
  </si>
  <si>
    <t>Stephens</t>
  </si>
  <si>
    <t>Anthony</t>
  </si>
  <si>
    <t>Reeves</t>
  </si>
  <si>
    <t>Holland</t>
  </si>
  <si>
    <t>Kevin</t>
  </si>
  <si>
    <t>Francis</t>
  </si>
  <si>
    <t>Jim</t>
  </si>
  <si>
    <t>Hall</t>
  </si>
  <si>
    <t>Erin</t>
  </si>
  <si>
    <t>Freya</t>
  </si>
  <si>
    <t>Bromley</t>
  </si>
  <si>
    <t>Shrewsbury High School</t>
  </si>
  <si>
    <t>Arianna</t>
  </si>
  <si>
    <t>Shannahan</t>
  </si>
  <si>
    <t>Lily</t>
  </si>
  <si>
    <t>Payne</t>
  </si>
  <si>
    <t>Ariadne</t>
  </si>
  <si>
    <t>Carsen</t>
  </si>
  <si>
    <t>Islay</t>
  </si>
  <si>
    <t>Harriett</t>
  </si>
  <si>
    <t>Anslow</t>
  </si>
  <si>
    <t>Dylan</t>
  </si>
  <si>
    <t>Williams-Yang</t>
  </si>
  <si>
    <t>Telford Triathlon Club</t>
  </si>
  <si>
    <t>Jayden</t>
  </si>
  <si>
    <t>Janicki</t>
  </si>
  <si>
    <t>McGivern</t>
  </si>
  <si>
    <t>Lister</t>
  </si>
  <si>
    <t>Miller</t>
  </si>
  <si>
    <t>Millie</t>
  </si>
  <si>
    <t>Bishton</t>
  </si>
  <si>
    <t>Johnson</t>
  </si>
  <si>
    <t>Riley</t>
  </si>
  <si>
    <t>Calloway</t>
  </si>
  <si>
    <t>Isabel</t>
  </si>
  <si>
    <t>Bradshaw</t>
  </si>
  <si>
    <t>Ava</t>
  </si>
  <si>
    <t>Kind</t>
  </si>
  <si>
    <t>Coburn</t>
  </si>
  <si>
    <t>Rothera</t>
  </si>
  <si>
    <t>Josh</t>
  </si>
  <si>
    <t>Anna</t>
  </si>
  <si>
    <t>Yapp</t>
  </si>
  <si>
    <t>Croft Ambrey RC</t>
  </si>
  <si>
    <t>Fras</t>
  </si>
  <si>
    <t>Caroline</t>
  </si>
  <si>
    <t>Cross</t>
  </si>
  <si>
    <t>Angie</t>
  </si>
  <si>
    <t>Cathrow</t>
  </si>
  <si>
    <t>Nicola</t>
  </si>
  <si>
    <t>Lincoln</t>
  </si>
  <si>
    <t>Steph</t>
  </si>
  <si>
    <t>Johanna</t>
  </si>
  <si>
    <t>Saunders</t>
  </si>
  <si>
    <t>Johanne</t>
  </si>
  <si>
    <t>Clifton</t>
  </si>
  <si>
    <t>York</t>
  </si>
  <si>
    <t>Hoilt</t>
  </si>
  <si>
    <t>Joanne</t>
  </si>
  <si>
    <t>Nicki</t>
  </si>
  <si>
    <t>Colyer</t>
  </si>
  <si>
    <t>Vuli</t>
  </si>
  <si>
    <t>Lyon</t>
  </si>
  <si>
    <t>Bridgnorth Running Club</t>
  </si>
  <si>
    <t>Diane</t>
  </si>
  <si>
    <t>Gill</t>
  </si>
  <si>
    <t>Dee</t>
  </si>
  <si>
    <t>Hancock</t>
  </si>
  <si>
    <t>Moyna</t>
  </si>
  <si>
    <t>Richey</t>
  </si>
  <si>
    <t xml:space="preserve">Isabel </t>
  </si>
  <si>
    <t>Read</t>
  </si>
  <si>
    <t xml:space="preserve">Ludlow Runners </t>
  </si>
  <si>
    <t xml:space="preserve">Emma </t>
  </si>
  <si>
    <t xml:space="preserve">Stewardson </t>
  </si>
  <si>
    <t>Sybil</t>
  </si>
  <si>
    <t xml:space="preserve">Marsh </t>
  </si>
  <si>
    <t xml:space="preserve">Eva </t>
  </si>
  <si>
    <t>Gillett</t>
  </si>
  <si>
    <t>Nicholls</t>
  </si>
  <si>
    <t>Connolly</t>
  </si>
  <si>
    <t>Cole</t>
  </si>
  <si>
    <t>Carvell</t>
  </si>
  <si>
    <t>Agnew</t>
  </si>
  <si>
    <t>Lee</t>
  </si>
  <si>
    <t>Firmstone</t>
  </si>
  <si>
    <t>Jordan-Lee</t>
  </si>
  <si>
    <t>Stamp</t>
  </si>
  <si>
    <t>Darren</t>
  </si>
  <si>
    <t>Hands</t>
  </si>
  <si>
    <t>Connor</t>
  </si>
  <si>
    <t>Hayward</t>
  </si>
  <si>
    <t>Joshua David</t>
  </si>
  <si>
    <t>Middleton</t>
  </si>
  <si>
    <t>Gabriel</t>
  </si>
  <si>
    <t>Wooden</t>
  </si>
  <si>
    <t>Thevathasan</t>
  </si>
  <si>
    <t>Alex</t>
  </si>
  <si>
    <t>Tasker</t>
  </si>
  <si>
    <t>Nigel</t>
  </si>
  <si>
    <t>Pritchard</t>
  </si>
  <si>
    <t>Calogero</t>
  </si>
  <si>
    <t>Farruggio</t>
  </si>
  <si>
    <t>Jennings</t>
  </si>
  <si>
    <t>Jonny</t>
  </si>
  <si>
    <t>Chaplin</t>
  </si>
  <si>
    <t>Dix</t>
  </si>
  <si>
    <t>Leslie</t>
  </si>
  <si>
    <t>Ritchie</t>
  </si>
  <si>
    <t>Ioan</t>
  </si>
  <si>
    <t>Huruban</t>
  </si>
  <si>
    <t>Norman</t>
  </si>
  <si>
    <t>Clint</t>
  </si>
  <si>
    <t>Bailey</t>
  </si>
  <si>
    <t>Speke</t>
  </si>
  <si>
    <t>Kieron</t>
  </si>
  <si>
    <t>Sobey</t>
  </si>
  <si>
    <t>Bill</t>
  </si>
  <si>
    <t>Dargue</t>
  </si>
  <si>
    <t>Hargreaves</t>
  </si>
  <si>
    <t>McKenna</t>
  </si>
  <si>
    <t>Pete</t>
  </si>
  <si>
    <t>Walker</t>
  </si>
  <si>
    <t>Owen</t>
  </si>
  <si>
    <t>McGuinness</t>
  </si>
  <si>
    <t>Leigh</t>
  </si>
  <si>
    <t>Holt</t>
  </si>
  <si>
    <t>UKRunChat Running Club</t>
  </si>
  <si>
    <t>Bassford</t>
  </si>
  <si>
    <t>Hough</t>
  </si>
  <si>
    <t>Mike</t>
  </si>
  <si>
    <t>Arthur</t>
  </si>
  <si>
    <t>Nicholas</t>
  </si>
  <si>
    <t>Carr</t>
  </si>
  <si>
    <t>Ray</t>
  </si>
  <si>
    <t>Farlow</t>
  </si>
  <si>
    <t>Timmington</t>
  </si>
  <si>
    <t>Titley</t>
  </si>
  <si>
    <t>Ron</t>
  </si>
  <si>
    <t>Ball</t>
  </si>
  <si>
    <t>Perratt</t>
  </si>
  <si>
    <t>Ludlow Runners</t>
  </si>
  <si>
    <t xml:space="preserve">Jemma </t>
  </si>
  <si>
    <t>Radmore</t>
  </si>
  <si>
    <t>Gilling</t>
  </si>
  <si>
    <t>Jedid</t>
  </si>
  <si>
    <t>Mensah</t>
  </si>
  <si>
    <t>Esmae</t>
  </si>
  <si>
    <t>check</t>
  </si>
  <si>
    <t>Rawlinson</t>
  </si>
  <si>
    <t xml:space="preserve">Jack </t>
  </si>
  <si>
    <t xml:space="preserve">Wrekin College </t>
  </si>
  <si>
    <t>Kynaston</t>
  </si>
  <si>
    <t>Teams</t>
  </si>
  <si>
    <t>Points</t>
  </si>
  <si>
    <t>Teams Senior</t>
  </si>
  <si>
    <t>Teams Masters</t>
  </si>
  <si>
    <t>Teams Seniors</t>
  </si>
  <si>
    <t>Teams Master</t>
  </si>
  <si>
    <t>6 to score</t>
  </si>
  <si>
    <t>3 to score</t>
  </si>
  <si>
    <t>Age Cat.</t>
  </si>
  <si>
    <t>1-03.48</t>
  </si>
  <si>
    <t>1-05.43</t>
  </si>
  <si>
    <t>1st</t>
  </si>
  <si>
    <t>2nd</t>
  </si>
  <si>
    <t>3rd</t>
  </si>
  <si>
    <t>Vet Winners</t>
  </si>
  <si>
    <t>Paul Ward</t>
  </si>
  <si>
    <t>Paul Jones</t>
  </si>
  <si>
    <t>Ioan Huruban</t>
  </si>
  <si>
    <t>Claire Martin</t>
  </si>
  <si>
    <t>Jan Cook</t>
  </si>
  <si>
    <t>Mel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</si>
</sst>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rgb="FF222222"/>
      <name val="Courier New"/>
      <family val="3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rgb="FFABABAB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8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/>
    <xf numFmtId="0" fontId="4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0" xfId="0" applyAlignment="1">
      <alignment vertical="center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/>
    <xf numFmtId="0" fontId="7" fillId="0" borderId="0" xfId="0" applyFont="1" applyAlignment="1">
      <alignment wrapText="1"/>
    </xf>
    <xf numFmtId="0" fontId="0" fillId="34" borderId="0" xfId="0" applyFill="1"/>
    <xf numFmtId="14" fontId="0" fillId="34" borderId="0" xfId="0" applyNumberFormat="1" applyFill="1"/>
    <xf numFmtId="0" fontId="0" fillId="0" borderId="1" xfId="0" applyBorder="1"/>
    <xf numFmtId="0" fontId="24" fillId="0" borderId="0" xfId="0" applyFont="1"/>
    <xf numFmtId="0" fontId="0" fillId="0" borderId="0" xfId="0" applyAlignment="1">
      <alignment horizontal="right"/>
    </xf>
    <xf numFmtId="0" fontId="0" fillId="35" borderId="0" xfId="0" applyFill="1"/>
    <xf numFmtId="0" fontId="2" fillId="35" borderId="0" xfId="0" applyFont="1" applyFill="1" applyAlignment="1">
      <alignment horizontal="left"/>
    </xf>
    <xf numFmtId="14" fontId="0" fillId="35" borderId="0" xfId="0" applyNumberFormat="1" applyFill="1"/>
    <xf numFmtId="2" fontId="0" fillId="0" borderId="0" xfId="0" applyNumberFormat="1"/>
    <xf numFmtId="0" fontId="7" fillId="0" borderId="0" xfId="0" applyFont="1" applyAlignment="1">
      <alignment horizontal="right"/>
    </xf>
    <xf numFmtId="2" fontId="0" fillId="0" borderId="0" xfId="0" applyNumberFormat="1" applyAlignment="1">
      <alignment horizontal="right"/>
    </xf>
    <xf numFmtId="0" fontId="7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81F3E-883A-4A98-BAA5-74877960FB02}">
  <sheetPr codeName="Sheet1">
    <tabColor theme="4" tint="0.39997558519241921"/>
  </sheetPr>
  <dimension ref="A1:G45"/>
  <sheetViews>
    <sheetView topLeftCell="A20" workbookViewId="0">
      <selection activeCell="F5" sqref="F5"/>
    </sheetView>
  </sheetViews>
  <sheetFormatPr defaultRowHeight="14.5" x14ac:dyDescent="0.35"/>
  <cols>
    <col min="1" max="1" width="13" style="1" customWidth="1"/>
    <col min="2" max="2" width="14.1796875" style="1" customWidth="1"/>
    <col min="3" max="3" width="16.453125" style="1" bestFit="1" customWidth="1"/>
    <col min="4" max="4" width="14.1796875" style="1" customWidth="1"/>
    <col min="5" max="5" width="17.54296875" style="1" bestFit="1" customWidth="1"/>
    <col min="6" max="6" width="21.7265625" style="1" bestFit="1" customWidth="1"/>
    <col min="7" max="7" width="22.54296875" style="1" bestFit="1" customWidth="1"/>
  </cols>
  <sheetData>
    <row r="1" spans="1:7" ht="37.5" customHeight="1" x14ac:dyDescent="0.35">
      <c r="A1" s="18" t="s">
        <v>1</v>
      </c>
      <c r="B1" s="18" t="s">
        <v>2</v>
      </c>
      <c r="C1" s="18" t="s">
        <v>3</v>
      </c>
      <c r="D1" s="19" t="s">
        <v>10</v>
      </c>
      <c r="E1" s="19" t="s">
        <v>15</v>
      </c>
      <c r="F1" s="19" t="s">
        <v>12</v>
      </c>
      <c r="G1" s="18" t="s">
        <v>0</v>
      </c>
    </row>
    <row r="2" spans="1:7" x14ac:dyDescent="0.35">
      <c r="A2" s="1">
        <v>1</v>
      </c>
      <c r="B2" t="s">
        <v>60</v>
      </c>
      <c r="C2" t="s">
        <v>61</v>
      </c>
      <c r="D2" s="2" t="str">
        <f>LEFT(B2,1)</f>
        <v>A</v>
      </c>
      <c r="E2" s="2" t="str">
        <f>TEXT(D2,"general")&amp;"."&amp;TEXT(C2,"general")</f>
        <v>A.Wood</v>
      </c>
      <c r="F2" s="2" t="str">
        <f t="shared" ref="F2:F29" si="0">(B2&amp;" "&amp;C2)</f>
        <v>Annabelle Wood</v>
      </c>
      <c r="G2" t="s">
        <v>62</v>
      </c>
    </row>
    <row r="3" spans="1:7" x14ac:dyDescent="0.35">
      <c r="A3" s="1">
        <v>2</v>
      </c>
      <c r="B3" t="s">
        <v>63</v>
      </c>
      <c r="C3" t="s">
        <v>64</v>
      </c>
      <c r="D3" s="2" t="str">
        <f t="shared" ref="D3:D29" si="1">LEFT(B3,1)</f>
        <v>S</v>
      </c>
      <c r="E3" s="2" t="str">
        <f t="shared" ref="E3:E29" si="2">TEXT(D3,"general")&amp;"."&amp;TEXT(C3,"general")</f>
        <v>S.Kaur</v>
      </c>
      <c r="F3" s="2" t="str">
        <f t="shared" si="0"/>
        <v>Shaan Kaur</v>
      </c>
      <c r="G3" s="16" t="s">
        <v>62</v>
      </c>
    </row>
    <row r="4" spans="1:7" x14ac:dyDescent="0.35">
      <c r="A4" s="1">
        <v>3</v>
      </c>
      <c r="B4" t="s">
        <v>65</v>
      </c>
      <c r="C4" s="24" t="s">
        <v>64</v>
      </c>
      <c r="D4" s="2" t="str">
        <f t="shared" si="1"/>
        <v>E</v>
      </c>
      <c r="E4" s="2" t="str">
        <f t="shared" si="2"/>
        <v>E.Kaur</v>
      </c>
      <c r="F4" s="2" t="str">
        <f t="shared" si="0"/>
        <v>Easha Kaur</v>
      </c>
      <c r="G4" s="16" t="s">
        <v>62</v>
      </c>
    </row>
    <row r="5" spans="1:7" x14ac:dyDescent="0.35">
      <c r="A5" s="1">
        <v>4</v>
      </c>
      <c r="B5" t="s">
        <v>66</v>
      </c>
      <c r="C5" t="s">
        <v>67</v>
      </c>
      <c r="D5" s="2" t="str">
        <f t="shared" si="1"/>
        <v>V</v>
      </c>
      <c r="E5" s="2" t="str">
        <f t="shared" si="2"/>
        <v>V.Matthews</v>
      </c>
      <c r="F5" s="2" t="str">
        <f t="shared" si="0"/>
        <v>Violet Matthews</v>
      </c>
      <c r="G5" s="16" t="s">
        <v>62</v>
      </c>
    </row>
    <row r="6" spans="1:7" x14ac:dyDescent="0.35">
      <c r="A6" s="1">
        <v>5</v>
      </c>
      <c r="B6" t="s">
        <v>68</v>
      </c>
      <c r="C6" t="s">
        <v>69</v>
      </c>
      <c r="D6" s="2" t="str">
        <f t="shared" si="1"/>
        <v>A</v>
      </c>
      <c r="E6" s="2" t="str">
        <f t="shared" si="2"/>
        <v>A.Parke</v>
      </c>
      <c r="F6" s="2" t="str">
        <f>(B6&amp;" "&amp;C6)</f>
        <v>Alice Parke</v>
      </c>
      <c r="G6" t="s">
        <v>70</v>
      </c>
    </row>
    <row r="7" spans="1:7" x14ac:dyDescent="0.35">
      <c r="A7" s="1">
        <v>6</v>
      </c>
      <c r="B7" t="s">
        <v>71</v>
      </c>
      <c r="C7" t="s">
        <v>72</v>
      </c>
      <c r="D7" s="2" t="str">
        <f t="shared" si="1"/>
        <v>E</v>
      </c>
      <c r="E7" s="2" t="str">
        <f t="shared" si="2"/>
        <v>E.Harvey</v>
      </c>
      <c r="F7" s="2" t="str">
        <f t="shared" si="0"/>
        <v>Emilia Harvey</v>
      </c>
      <c r="G7" s="16" t="s">
        <v>70</v>
      </c>
    </row>
    <row r="8" spans="1:7" x14ac:dyDescent="0.35">
      <c r="A8" s="1">
        <v>7</v>
      </c>
      <c r="B8" t="s">
        <v>73</v>
      </c>
      <c r="C8" t="s">
        <v>74</v>
      </c>
      <c r="D8" s="2" t="str">
        <f t="shared" si="1"/>
        <v>J</v>
      </c>
      <c r="E8" s="2" t="str">
        <f t="shared" si="2"/>
        <v>J.Moelwyn-Williams</v>
      </c>
      <c r="F8" s="2" t="str">
        <f t="shared" si="0"/>
        <v>Jessie Moelwyn-Williams</v>
      </c>
      <c r="G8" s="16" t="s">
        <v>70</v>
      </c>
    </row>
    <row r="9" spans="1:7" x14ac:dyDescent="0.35">
      <c r="A9" s="1">
        <v>8</v>
      </c>
      <c r="B9" t="s">
        <v>75</v>
      </c>
      <c r="C9" s="24" t="s">
        <v>76</v>
      </c>
      <c r="D9" s="2" t="str">
        <f t="shared" si="1"/>
        <v>M</v>
      </c>
      <c r="E9" s="2" t="str">
        <f t="shared" si="2"/>
        <v>M.Closs</v>
      </c>
      <c r="F9" s="2" t="str">
        <f t="shared" si="0"/>
        <v>Manon Closs</v>
      </c>
      <c r="G9" s="16" t="s">
        <v>70</v>
      </c>
    </row>
    <row r="10" spans="1:7" x14ac:dyDescent="0.35">
      <c r="A10" s="1">
        <v>9</v>
      </c>
      <c r="B10" t="s">
        <v>594</v>
      </c>
      <c r="C10" t="s">
        <v>77</v>
      </c>
      <c r="D10" s="2" t="str">
        <f t="shared" si="1"/>
        <v>E</v>
      </c>
      <c r="E10" s="2" t="str">
        <f t="shared" si="2"/>
        <v>E.Noss</v>
      </c>
      <c r="F10" s="2" t="str">
        <f t="shared" si="0"/>
        <v>Esmae Noss</v>
      </c>
      <c r="G10" s="16" t="s">
        <v>70</v>
      </c>
    </row>
    <row r="11" spans="1:7" x14ac:dyDescent="0.35">
      <c r="A11" s="1">
        <v>10</v>
      </c>
      <c r="B11" t="s">
        <v>78</v>
      </c>
      <c r="C11" t="s">
        <v>79</v>
      </c>
      <c r="D11" s="2" t="str">
        <f t="shared" si="1"/>
        <v>M</v>
      </c>
      <c r="E11" s="2" t="str">
        <f t="shared" si="2"/>
        <v>M.Buckingham</v>
      </c>
      <c r="F11" s="2" t="str">
        <f t="shared" si="0"/>
        <v>Megan Buckingham</v>
      </c>
      <c r="G11" s="16" t="s">
        <v>70</v>
      </c>
    </row>
    <row r="12" spans="1:7" x14ac:dyDescent="0.35">
      <c r="A12" s="1">
        <v>11</v>
      </c>
      <c r="B12" t="s">
        <v>80</v>
      </c>
      <c r="C12" t="s">
        <v>81</v>
      </c>
      <c r="D12" s="2" t="str">
        <f t="shared" si="1"/>
        <v>H</v>
      </c>
      <c r="E12" s="2" t="str">
        <f t="shared" si="2"/>
        <v>H.Onions</v>
      </c>
      <c r="F12" s="2" t="str">
        <f t="shared" si="0"/>
        <v>Holly Onions</v>
      </c>
      <c r="G12" s="16" t="s">
        <v>70</v>
      </c>
    </row>
    <row r="13" spans="1:7" x14ac:dyDescent="0.35">
      <c r="A13" s="1">
        <v>12</v>
      </c>
      <c r="B13" t="s">
        <v>82</v>
      </c>
      <c r="C13" t="s">
        <v>83</v>
      </c>
      <c r="D13" s="2" t="str">
        <f t="shared" si="1"/>
        <v>P</v>
      </c>
      <c r="E13" s="2" t="str">
        <f t="shared" si="2"/>
        <v>P.Smith</v>
      </c>
      <c r="F13" s="2" t="str">
        <f t="shared" si="0"/>
        <v>Poppy Smith</v>
      </c>
      <c r="G13" s="16" t="s">
        <v>70</v>
      </c>
    </row>
    <row r="14" spans="1:7" x14ac:dyDescent="0.35">
      <c r="A14" s="1">
        <v>13</v>
      </c>
      <c r="B14" t="s">
        <v>84</v>
      </c>
      <c r="C14" t="s">
        <v>85</v>
      </c>
      <c r="D14" s="2" t="str">
        <f t="shared" si="1"/>
        <v>O</v>
      </c>
      <c r="E14" s="2" t="str">
        <f t="shared" si="2"/>
        <v>O.Hayman</v>
      </c>
      <c r="F14" s="2" t="str">
        <f t="shared" si="0"/>
        <v>Olivia Hayman</v>
      </c>
      <c r="G14" s="16" t="s">
        <v>70</v>
      </c>
    </row>
    <row r="15" spans="1:7" x14ac:dyDescent="0.35">
      <c r="A15" s="1">
        <v>14</v>
      </c>
      <c r="B15" t="s">
        <v>86</v>
      </c>
      <c r="C15" t="s">
        <v>87</v>
      </c>
      <c r="D15" s="2" t="str">
        <f t="shared" si="1"/>
        <v>E</v>
      </c>
      <c r="E15" s="2" t="str">
        <f t="shared" si="2"/>
        <v>E.Charman</v>
      </c>
      <c r="F15" s="2" t="str">
        <f t="shared" si="0"/>
        <v>Emma-Jayne Charman</v>
      </c>
      <c r="G15" s="16" t="s">
        <v>70</v>
      </c>
    </row>
    <row r="16" spans="1:7" x14ac:dyDescent="0.35">
      <c r="A16" s="1">
        <v>15</v>
      </c>
      <c r="B16" t="s">
        <v>88</v>
      </c>
      <c r="C16" t="s">
        <v>89</v>
      </c>
      <c r="D16" s="2" t="str">
        <f t="shared" si="1"/>
        <v>L</v>
      </c>
      <c r="E16" s="2" t="str">
        <f t="shared" si="2"/>
        <v>L.Bentley</v>
      </c>
      <c r="F16" s="2" t="str">
        <f t="shared" si="0"/>
        <v>Lucy Bentley</v>
      </c>
      <c r="G16" s="16" t="s">
        <v>70</v>
      </c>
    </row>
    <row r="17" spans="1:7" x14ac:dyDescent="0.35">
      <c r="A17" s="1">
        <v>16</v>
      </c>
      <c r="B17" t="s">
        <v>90</v>
      </c>
      <c r="C17" t="s">
        <v>91</v>
      </c>
      <c r="D17" s="2" t="str">
        <f t="shared" si="1"/>
        <v>E</v>
      </c>
      <c r="E17" s="2" t="str">
        <f t="shared" si="2"/>
        <v>E.Robinson</v>
      </c>
      <c r="F17" s="2" t="str">
        <f t="shared" si="0"/>
        <v>Ellie Robinson</v>
      </c>
      <c r="G17" s="16" t="s">
        <v>70</v>
      </c>
    </row>
    <row r="18" spans="1:7" x14ac:dyDescent="0.35">
      <c r="A18" s="1">
        <v>17</v>
      </c>
      <c r="B18" t="s">
        <v>92</v>
      </c>
      <c r="C18" t="s">
        <v>9</v>
      </c>
      <c r="D18" s="2" t="str">
        <f t="shared" si="1"/>
        <v>A</v>
      </c>
      <c r="E18" s="2" t="str">
        <f t="shared" si="2"/>
        <v>A.Morris</v>
      </c>
      <c r="F18" s="2" t="str">
        <f t="shared" si="0"/>
        <v>Amelia Morris</v>
      </c>
      <c r="G18" s="16" t="s">
        <v>93</v>
      </c>
    </row>
    <row r="19" spans="1:7" x14ac:dyDescent="0.35">
      <c r="A19" s="1">
        <v>18</v>
      </c>
      <c r="B19" t="s">
        <v>94</v>
      </c>
      <c r="C19" t="s">
        <v>95</v>
      </c>
      <c r="D19" s="2" t="str">
        <f t="shared" si="1"/>
        <v>H</v>
      </c>
      <c r="E19" s="2" t="str">
        <f t="shared" si="2"/>
        <v>H.Preece</v>
      </c>
      <c r="F19" s="2" t="str">
        <f t="shared" si="0"/>
        <v>Heidi Preece</v>
      </c>
      <c r="G19" s="16" t="s">
        <v>93</v>
      </c>
    </row>
    <row r="20" spans="1:7" x14ac:dyDescent="0.35">
      <c r="A20" s="1">
        <v>19</v>
      </c>
      <c r="B20" t="s">
        <v>96</v>
      </c>
      <c r="C20" t="s">
        <v>23</v>
      </c>
      <c r="D20" s="2" t="str">
        <f t="shared" si="1"/>
        <v>G</v>
      </c>
      <c r="E20" s="2" t="str">
        <f t="shared" si="2"/>
        <v>G.Jones</v>
      </c>
      <c r="F20" s="2" t="str">
        <f t="shared" si="0"/>
        <v>Gracie Jones</v>
      </c>
      <c r="G20" s="16" t="s">
        <v>93</v>
      </c>
    </row>
    <row r="21" spans="1:7" x14ac:dyDescent="0.35">
      <c r="A21" s="1">
        <v>20</v>
      </c>
      <c r="B21" t="s">
        <v>97</v>
      </c>
      <c r="C21" t="s">
        <v>98</v>
      </c>
      <c r="D21" s="2" t="str">
        <f t="shared" si="1"/>
        <v>S</v>
      </c>
      <c r="E21" s="2" t="str">
        <f t="shared" si="2"/>
        <v>S.Purchase</v>
      </c>
      <c r="F21" s="2" t="str">
        <f t="shared" si="0"/>
        <v>Sydney Purchase</v>
      </c>
      <c r="G21" t="s">
        <v>99</v>
      </c>
    </row>
    <row r="22" spans="1:7" x14ac:dyDescent="0.35">
      <c r="A22" s="1">
        <v>21</v>
      </c>
      <c r="B22" t="s">
        <v>100</v>
      </c>
      <c r="C22" t="s">
        <v>101</v>
      </c>
      <c r="D22" s="2" t="str">
        <f t="shared" si="1"/>
        <v>C</v>
      </c>
      <c r="E22" s="2" t="str">
        <f t="shared" si="2"/>
        <v>C.Stuart</v>
      </c>
      <c r="F22" s="2" t="str">
        <f t="shared" si="0"/>
        <v>Chloe Stuart</v>
      </c>
      <c r="G22" t="s">
        <v>102</v>
      </c>
    </row>
    <row r="23" spans="1:7" x14ac:dyDescent="0.35">
      <c r="A23" s="1">
        <v>22</v>
      </c>
      <c r="B23" t="s">
        <v>103</v>
      </c>
      <c r="C23" t="s">
        <v>23</v>
      </c>
      <c r="D23" s="2" t="str">
        <f t="shared" si="1"/>
        <v>A</v>
      </c>
      <c r="E23" s="2" t="str">
        <f t="shared" si="2"/>
        <v>A.Jones</v>
      </c>
      <c r="F23" s="2" t="str">
        <f t="shared" si="0"/>
        <v>Amy Jones</v>
      </c>
      <c r="G23" t="s">
        <v>104</v>
      </c>
    </row>
    <row r="24" spans="1:7" x14ac:dyDescent="0.35">
      <c r="A24" s="1">
        <v>23</v>
      </c>
      <c r="B24" t="s">
        <v>105</v>
      </c>
      <c r="C24" t="s">
        <v>106</v>
      </c>
      <c r="D24" s="2" t="str">
        <f t="shared" si="1"/>
        <v>R</v>
      </c>
      <c r="E24" s="2" t="str">
        <f t="shared" si="2"/>
        <v>R.Davey-Aitken</v>
      </c>
      <c r="F24" s="2" t="str">
        <f t="shared" si="0"/>
        <v>Rhona Davey-Aitken</v>
      </c>
      <c r="G24" t="s">
        <v>104</v>
      </c>
    </row>
    <row r="25" spans="1:7" x14ac:dyDescent="0.35">
      <c r="A25" s="1">
        <v>24</v>
      </c>
      <c r="B25" t="s">
        <v>107</v>
      </c>
      <c r="C25" t="s">
        <v>108</v>
      </c>
      <c r="D25" s="2" t="str">
        <f t="shared" si="1"/>
        <v>L</v>
      </c>
      <c r="E25" s="2" t="str">
        <f t="shared" si="2"/>
        <v>L.Kimpton</v>
      </c>
      <c r="F25" s="2" t="str">
        <f t="shared" si="0"/>
        <v>Lara Kimpton</v>
      </c>
      <c r="G25" t="s">
        <v>104</v>
      </c>
    </row>
    <row r="26" spans="1:7" x14ac:dyDescent="0.35">
      <c r="A26" s="1">
        <v>25</v>
      </c>
      <c r="B26" t="s">
        <v>109</v>
      </c>
      <c r="C26" t="s">
        <v>110</v>
      </c>
      <c r="D26" s="2" t="str">
        <f t="shared" si="1"/>
        <v>I</v>
      </c>
      <c r="E26" s="2" t="str">
        <f t="shared" si="2"/>
        <v>I.Ward</v>
      </c>
      <c r="F26" s="2" t="str">
        <f t="shared" si="0"/>
        <v>Indi Ward</v>
      </c>
      <c r="G26" t="s">
        <v>104</v>
      </c>
    </row>
    <row r="27" spans="1:7" x14ac:dyDescent="0.35">
      <c r="A27" s="1">
        <v>26</v>
      </c>
      <c r="B27" t="s">
        <v>111</v>
      </c>
      <c r="C27" t="s">
        <v>112</v>
      </c>
      <c r="D27" s="2" t="str">
        <f t="shared" si="1"/>
        <v>C</v>
      </c>
      <c r="E27" s="2" t="str">
        <f t="shared" si="2"/>
        <v>C.Tamilarasan</v>
      </c>
      <c r="F27" s="2" t="str">
        <f t="shared" si="0"/>
        <v>Carys Tamilarasan</v>
      </c>
      <c r="G27" t="s">
        <v>104</v>
      </c>
    </row>
    <row r="28" spans="1:7" x14ac:dyDescent="0.35">
      <c r="A28" s="1">
        <v>27</v>
      </c>
      <c r="B28" t="s">
        <v>113</v>
      </c>
      <c r="C28" t="s">
        <v>114</v>
      </c>
      <c r="D28" s="2" t="str">
        <f t="shared" si="1"/>
        <v>L</v>
      </c>
      <c r="E28" s="2" t="str">
        <f t="shared" si="2"/>
        <v>L.Tomczak</v>
      </c>
      <c r="F28" s="2" t="str">
        <f t="shared" si="0"/>
        <v>Lena Tomczak</v>
      </c>
      <c r="G28" t="s">
        <v>104</v>
      </c>
    </row>
    <row r="29" spans="1:7" x14ac:dyDescent="0.35">
      <c r="A29" s="1">
        <v>28</v>
      </c>
      <c r="B29" s="29" t="s">
        <v>455</v>
      </c>
      <c r="C29" s="29" t="s">
        <v>338</v>
      </c>
      <c r="D29" s="2" t="str">
        <f t="shared" si="1"/>
        <v>E</v>
      </c>
      <c r="E29" s="2" t="str">
        <f t="shared" si="2"/>
        <v>E.Woolcock</v>
      </c>
      <c r="F29" s="2" t="str">
        <f t="shared" si="0"/>
        <v>Erin Woolcock</v>
      </c>
      <c r="G29" s="29" t="s">
        <v>212</v>
      </c>
    </row>
    <row r="30" spans="1:7" x14ac:dyDescent="0.35">
      <c r="A30" s="1">
        <v>29</v>
      </c>
      <c r="B30" s="29" t="s">
        <v>456</v>
      </c>
      <c r="C30" s="29" t="s">
        <v>457</v>
      </c>
      <c r="D30" s="2" t="str">
        <f t="shared" ref="D30:D45" si="3">LEFT(B30,1)</f>
        <v>F</v>
      </c>
      <c r="E30" s="2" t="str">
        <f t="shared" ref="E30:E45" si="4">TEXT(D30,"general")&amp;"."&amp;TEXT(C30,"general")</f>
        <v>F.Bromley</v>
      </c>
      <c r="F30" s="2" t="str">
        <f t="shared" ref="F30:F45" si="5">(B30&amp;" "&amp;C30)</f>
        <v>Freya Bromley</v>
      </c>
      <c r="G30" s="29" t="s">
        <v>458</v>
      </c>
    </row>
    <row r="31" spans="1:7" x14ac:dyDescent="0.35">
      <c r="A31" s="1">
        <v>30</v>
      </c>
      <c r="B31" s="29" t="s">
        <v>459</v>
      </c>
      <c r="C31" s="29" t="s">
        <v>460</v>
      </c>
      <c r="D31" s="2" t="str">
        <f t="shared" si="3"/>
        <v>A</v>
      </c>
      <c r="E31" s="2" t="str">
        <f t="shared" si="4"/>
        <v>A.Shannahan</v>
      </c>
      <c r="F31" s="2" t="str">
        <f t="shared" si="5"/>
        <v>Arianna Shannahan</v>
      </c>
      <c r="G31" s="29" t="s">
        <v>458</v>
      </c>
    </row>
    <row r="32" spans="1:7" x14ac:dyDescent="0.35">
      <c r="A32" s="1">
        <v>31</v>
      </c>
      <c r="B32" s="29" t="s">
        <v>461</v>
      </c>
      <c r="C32" s="29" t="s">
        <v>462</v>
      </c>
      <c r="D32" s="2" t="str">
        <f t="shared" si="3"/>
        <v>L</v>
      </c>
      <c r="E32" s="2" t="str">
        <f t="shared" si="4"/>
        <v>L.Payne</v>
      </c>
      <c r="F32" s="2" t="str">
        <f t="shared" si="5"/>
        <v>Lily Payne</v>
      </c>
      <c r="G32" s="29" t="s">
        <v>458</v>
      </c>
    </row>
    <row r="33" spans="1:7" x14ac:dyDescent="0.35">
      <c r="A33" s="1">
        <v>32</v>
      </c>
      <c r="B33" s="29" t="s">
        <v>463</v>
      </c>
      <c r="C33" s="29" t="s">
        <v>464</v>
      </c>
      <c r="D33" s="2" t="str">
        <f t="shared" si="3"/>
        <v>A</v>
      </c>
      <c r="E33" s="2" t="str">
        <f t="shared" si="4"/>
        <v>A.Carsen</v>
      </c>
      <c r="F33" s="2" t="str">
        <f t="shared" si="5"/>
        <v>Ariadne Carsen</v>
      </c>
      <c r="G33" s="29" t="s">
        <v>458</v>
      </c>
    </row>
    <row r="34" spans="1:7" x14ac:dyDescent="0.35">
      <c r="A34" s="1">
        <v>33</v>
      </c>
      <c r="B34" s="29" t="s">
        <v>465</v>
      </c>
      <c r="C34" s="29" t="s">
        <v>123</v>
      </c>
      <c r="D34" s="2" t="str">
        <f t="shared" si="3"/>
        <v>I</v>
      </c>
      <c r="E34" s="2" t="str">
        <f t="shared" si="4"/>
        <v>I.Stewart</v>
      </c>
      <c r="F34" s="2" t="str">
        <f t="shared" si="5"/>
        <v>Islay Stewart</v>
      </c>
      <c r="G34" s="29" t="s">
        <v>458</v>
      </c>
    </row>
    <row r="35" spans="1:7" x14ac:dyDescent="0.35">
      <c r="A35" s="1">
        <v>34</v>
      </c>
      <c r="B35" s="29" t="s">
        <v>466</v>
      </c>
      <c r="C35" s="29" t="s">
        <v>467</v>
      </c>
      <c r="D35" s="2" t="str">
        <f t="shared" si="3"/>
        <v>H</v>
      </c>
      <c r="E35" s="2" t="str">
        <f t="shared" si="4"/>
        <v>H.Anslow</v>
      </c>
      <c r="F35" s="2" t="str">
        <f t="shared" si="5"/>
        <v>Harriett Anslow</v>
      </c>
      <c r="G35" s="24" t="s">
        <v>93</v>
      </c>
    </row>
    <row r="36" spans="1:7" x14ac:dyDescent="0.35">
      <c r="A36">
        <v>77</v>
      </c>
      <c r="B36" t="s">
        <v>155</v>
      </c>
      <c r="C36" t="s">
        <v>156</v>
      </c>
      <c r="D36" s="2" t="str">
        <f t="shared" si="3"/>
        <v>E</v>
      </c>
      <c r="E36" s="2" t="str">
        <f t="shared" si="4"/>
        <v>E.White</v>
      </c>
      <c r="F36" s="2" t="str">
        <f t="shared" si="5"/>
        <v>Elin White</v>
      </c>
      <c r="G36" t="s">
        <v>70</v>
      </c>
    </row>
    <row r="37" spans="1:7" x14ac:dyDescent="0.35">
      <c r="B37" s="24"/>
      <c r="C37" s="24"/>
      <c r="D37" s="2" t="str">
        <f t="shared" si="3"/>
        <v/>
      </c>
      <c r="E37" s="2" t="str">
        <f t="shared" si="4"/>
        <v>.0</v>
      </c>
      <c r="F37" s="2" t="str">
        <f t="shared" si="5"/>
        <v xml:space="preserve"> </v>
      </c>
      <c r="G37" s="24"/>
    </row>
    <row r="38" spans="1:7" x14ac:dyDescent="0.35">
      <c r="B38" s="24"/>
      <c r="C38" s="24"/>
      <c r="D38" s="2" t="str">
        <f t="shared" si="3"/>
        <v/>
      </c>
      <c r="E38" s="2" t="str">
        <f t="shared" si="4"/>
        <v>.0</v>
      </c>
      <c r="F38" s="2" t="str">
        <f t="shared" si="5"/>
        <v xml:space="preserve"> </v>
      </c>
      <c r="G38" s="24"/>
    </row>
    <row r="39" spans="1:7" x14ac:dyDescent="0.35">
      <c r="B39" s="24"/>
      <c r="C39" s="24"/>
      <c r="D39" s="2" t="str">
        <f t="shared" si="3"/>
        <v/>
      </c>
      <c r="E39" s="2" t="str">
        <f t="shared" si="4"/>
        <v>.0</v>
      </c>
      <c r="F39" s="2" t="str">
        <f t="shared" si="5"/>
        <v xml:space="preserve"> </v>
      </c>
      <c r="G39" s="24"/>
    </row>
    <row r="40" spans="1:7" x14ac:dyDescent="0.35">
      <c r="B40" s="24"/>
      <c r="C40" s="24"/>
      <c r="D40" s="2" t="str">
        <f t="shared" si="3"/>
        <v/>
      </c>
      <c r="E40" s="2" t="str">
        <f t="shared" si="4"/>
        <v>.0</v>
      </c>
      <c r="F40" s="2" t="str">
        <f t="shared" si="5"/>
        <v xml:space="preserve"> </v>
      </c>
      <c r="G40" s="24"/>
    </row>
    <row r="41" spans="1:7" x14ac:dyDescent="0.35">
      <c r="B41" s="24"/>
      <c r="C41" s="24"/>
      <c r="D41" s="2" t="str">
        <f t="shared" si="3"/>
        <v/>
      </c>
      <c r="E41" s="2" t="str">
        <f t="shared" si="4"/>
        <v>.0</v>
      </c>
      <c r="F41" s="2" t="str">
        <f t="shared" si="5"/>
        <v xml:space="preserve"> </v>
      </c>
      <c r="G41" s="24"/>
    </row>
    <row r="42" spans="1:7" x14ac:dyDescent="0.35">
      <c r="B42" s="24"/>
      <c r="C42" s="24"/>
      <c r="D42" s="2" t="str">
        <f t="shared" si="3"/>
        <v/>
      </c>
      <c r="E42" s="2" t="str">
        <f t="shared" si="4"/>
        <v>.0</v>
      </c>
      <c r="F42" s="2" t="str">
        <f t="shared" si="5"/>
        <v xml:space="preserve"> </v>
      </c>
      <c r="G42" s="24"/>
    </row>
    <row r="43" spans="1:7" x14ac:dyDescent="0.35">
      <c r="B43" s="24"/>
      <c r="C43" s="24"/>
      <c r="D43" s="2" t="str">
        <f t="shared" si="3"/>
        <v/>
      </c>
      <c r="E43" s="2" t="str">
        <f t="shared" si="4"/>
        <v>.0</v>
      </c>
      <c r="F43" s="2" t="str">
        <f t="shared" si="5"/>
        <v xml:space="preserve"> </v>
      </c>
      <c r="G43" s="24"/>
    </row>
    <row r="44" spans="1:7" x14ac:dyDescent="0.35">
      <c r="B44" s="24"/>
      <c r="C44" s="24"/>
      <c r="D44" s="2" t="str">
        <f t="shared" si="3"/>
        <v/>
      </c>
      <c r="E44" s="2" t="str">
        <f t="shared" si="4"/>
        <v>.0</v>
      </c>
      <c r="F44" s="2" t="str">
        <f t="shared" si="5"/>
        <v xml:space="preserve"> </v>
      </c>
      <c r="G44" s="24"/>
    </row>
    <row r="45" spans="1:7" x14ac:dyDescent="0.35">
      <c r="B45" s="24"/>
      <c r="C45" s="24"/>
      <c r="D45" s="2" t="str">
        <f t="shared" si="3"/>
        <v/>
      </c>
      <c r="E45" s="2" t="str">
        <f t="shared" si="4"/>
        <v>.0</v>
      </c>
      <c r="F45" s="2" t="str">
        <f t="shared" si="5"/>
        <v xml:space="preserve"> </v>
      </c>
      <c r="G45" s="24"/>
    </row>
  </sheetData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485FE-5C21-434B-896C-C58C2087ACC4}">
  <sheetPr codeName="Sheet16">
    <tabColor theme="5" tint="-0.249977111117893"/>
  </sheetPr>
  <dimension ref="A1:E14"/>
  <sheetViews>
    <sheetView workbookViewId="0">
      <selection activeCell="G17" sqref="G17"/>
    </sheetView>
  </sheetViews>
  <sheetFormatPr defaultRowHeight="14.5" x14ac:dyDescent="0.35"/>
  <cols>
    <col min="3" max="3" width="17.54296875" customWidth="1"/>
    <col min="4" max="4" width="22.6328125" bestFit="1" customWidth="1"/>
  </cols>
  <sheetData>
    <row r="1" spans="1:5" x14ac:dyDescent="0.35">
      <c r="A1" s="40" t="s">
        <v>30</v>
      </c>
      <c r="B1" s="40"/>
      <c r="C1" s="40"/>
      <c r="D1" s="40"/>
      <c r="E1" s="40"/>
    </row>
    <row r="2" spans="1:5" x14ac:dyDescent="0.35">
      <c r="A2" s="20" t="s">
        <v>16</v>
      </c>
      <c r="B2" s="20" t="s">
        <v>11</v>
      </c>
      <c r="C2" s="20" t="s">
        <v>12</v>
      </c>
      <c r="D2" s="20" t="s">
        <v>14</v>
      </c>
      <c r="E2" s="20" t="s">
        <v>13</v>
      </c>
    </row>
    <row r="3" spans="1:5" x14ac:dyDescent="0.35">
      <c r="A3">
        <v>1</v>
      </c>
      <c r="B3">
        <v>133</v>
      </c>
      <c r="C3" s="5" t="str">
        <f>VLOOKUP(B3,'Entries U17 Women'!$A$2:$H$50,6,FALSE)</f>
        <v>Isobelle Standell</v>
      </c>
      <c r="D3" s="5" t="str">
        <f>VLOOKUP(B3,'Entries U17 Women'!$A$2:$G$57,7,FALSE)</f>
        <v>Telford AC</v>
      </c>
      <c r="E3" s="37">
        <v>15.13</v>
      </c>
    </row>
    <row r="4" spans="1:5" x14ac:dyDescent="0.35">
      <c r="A4">
        <v>2</v>
      </c>
      <c r="B4">
        <v>134</v>
      </c>
      <c r="C4" s="5" t="str">
        <f>VLOOKUP(B4,'Entries U17 Women'!$A$2:$H$50,6,FALSE)</f>
        <v>Zoe Asquith</v>
      </c>
      <c r="D4" s="5" t="str">
        <f>VLOOKUP(B4,'Entries U17 Women'!$A$2:$G$57,7,FALSE)</f>
        <v>Telford AC</v>
      </c>
      <c r="E4">
        <v>15.38</v>
      </c>
    </row>
    <row r="5" spans="1:5" x14ac:dyDescent="0.35">
      <c r="A5">
        <v>3</v>
      </c>
      <c r="B5">
        <v>135</v>
      </c>
      <c r="C5" s="5" t="str">
        <f>VLOOKUP(B5,'Entries U17 Women'!$A$2:$H$50,6,FALSE)</f>
        <v>Evie David</v>
      </c>
      <c r="D5" s="5" t="str">
        <f>VLOOKUP(B5,'Entries U17 Women'!$A$2:$G$57,7,FALSE)</f>
        <v>Telford AC</v>
      </c>
      <c r="E5">
        <v>16.190000000000001</v>
      </c>
    </row>
    <row r="6" spans="1:5" x14ac:dyDescent="0.35">
      <c r="A6">
        <v>4</v>
      </c>
      <c r="B6">
        <v>137</v>
      </c>
      <c r="C6" s="5" t="str">
        <f>VLOOKUP(B6,'Entries U17 Women'!$A$2:$H$50,6,FALSE)</f>
        <v>Emily Gapper</v>
      </c>
      <c r="D6" s="5" t="str">
        <f>VLOOKUP(B6,'Entries U17 Women'!$A$2:$G$57,7,FALSE)</f>
        <v>Telford AC</v>
      </c>
      <c r="E6">
        <v>16.28</v>
      </c>
    </row>
    <row r="7" spans="1:5" x14ac:dyDescent="0.35">
      <c r="A7">
        <v>5</v>
      </c>
      <c r="B7">
        <v>136</v>
      </c>
      <c r="C7" s="5" t="str">
        <f>VLOOKUP(B7,'Entries U17 Women'!$A$2:$H$50,6,FALSE)</f>
        <v>Lucy Gapper</v>
      </c>
      <c r="D7" s="5" t="str">
        <f>VLOOKUP(B7,'Entries U17 Women'!$A$2:$G$57,7,FALSE)</f>
        <v>Telford AC</v>
      </c>
      <c r="E7">
        <v>17.55</v>
      </c>
    </row>
    <row r="8" spans="1:5" x14ac:dyDescent="0.35">
      <c r="A8">
        <v>6</v>
      </c>
      <c r="B8">
        <v>132</v>
      </c>
      <c r="C8" s="5" t="str">
        <f>VLOOKUP(B8,'Entries U17 Women'!$A$2:$H$50,6,FALSE)</f>
        <v>Isabella Huckin</v>
      </c>
      <c r="D8" s="5" t="str">
        <f>VLOOKUP(B8,'Entries U17 Women'!$A$2:$G$57,7,FALSE)</f>
        <v>Newport Girls High School</v>
      </c>
      <c r="E8">
        <v>18.57</v>
      </c>
    </row>
    <row r="9" spans="1:5" x14ac:dyDescent="0.35">
      <c r="A9">
        <v>7</v>
      </c>
      <c r="B9">
        <v>138</v>
      </c>
      <c r="C9" s="5" t="str">
        <f>VLOOKUP(B9,'Entries U17 Women'!$A$2:$H$50,6,FALSE)</f>
        <v>Isabel Bradshaw</v>
      </c>
      <c r="D9" s="5" t="str">
        <f>VLOOKUP(B9,'Entries U17 Women'!$A$2:$G$57,7,FALSE)</f>
        <v>Telford Triathlon Club</v>
      </c>
      <c r="E9">
        <v>19.54</v>
      </c>
    </row>
    <row r="13" spans="1:5" x14ac:dyDescent="0.35">
      <c r="C13" s="20" t="s">
        <v>600</v>
      </c>
      <c r="E13" s="20" t="s">
        <v>601</v>
      </c>
    </row>
    <row r="14" spans="1:5" x14ac:dyDescent="0.35">
      <c r="C14" s="16" t="s">
        <v>93</v>
      </c>
      <c r="E14">
        <v>6</v>
      </c>
    </row>
  </sheetData>
  <autoFilter ref="A2:E2" xr:uid="{190485FE-5C21-434B-896C-C58C2087ACC4}"/>
  <mergeCells count="1">
    <mergeCell ref="A1:E1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BFDE3-F1F7-4427-A4B0-BA9AE51DE1E0}">
  <sheetPr codeName="Sheet7">
    <tabColor theme="4" tint="-0.249977111117893"/>
  </sheetPr>
  <dimension ref="A1:G50"/>
  <sheetViews>
    <sheetView workbookViewId="0">
      <selection activeCell="G10" sqref="G10"/>
    </sheetView>
  </sheetViews>
  <sheetFormatPr defaultRowHeight="14.5" x14ac:dyDescent="0.35"/>
  <cols>
    <col min="2" max="2" width="14.1796875" customWidth="1"/>
    <col min="3" max="3" width="16.26953125" bestFit="1" customWidth="1"/>
    <col min="5" max="5" width="19.26953125" bestFit="1" customWidth="1"/>
    <col min="6" max="6" width="21.81640625" bestFit="1" customWidth="1"/>
    <col min="7" max="7" width="18" bestFit="1" customWidth="1"/>
  </cols>
  <sheetData>
    <row r="1" spans="1:7" ht="29" x14ac:dyDescent="0.35">
      <c r="A1" s="18" t="s">
        <v>1</v>
      </c>
      <c r="B1" s="18" t="s">
        <v>2</v>
      </c>
      <c r="C1" s="18" t="s">
        <v>3</v>
      </c>
      <c r="D1" s="19" t="s">
        <v>10</v>
      </c>
      <c r="E1" s="19" t="s">
        <v>15</v>
      </c>
      <c r="F1" s="19" t="s">
        <v>12</v>
      </c>
      <c r="G1" s="18" t="s">
        <v>0</v>
      </c>
    </row>
    <row r="2" spans="1:7" x14ac:dyDescent="0.35">
      <c r="A2" s="1">
        <v>150</v>
      </c>
      <c r="B2" t="s">
        <v>201</v>
      </c>
      <c r="C2" t="s">
        <v>123</v>
      </c>
      <c r="D2" s="12" t="str">
        <f>LEFT(B2,1)</f>
        <v>D</v>
      </c>
      <c r="E2" s="13" t="str">
        <f>TEXT(D2,"general")&amp;"."&amp;TEXT(C2,"general")</f>
        <v>D.Stewart</v>
      </c>
      <c r="F2" s="13" t="str">
        <f t="shared" ref="F2" si="0">(B2&amp;" "&amp;C2)</f>
        <v>Douglas Stewart</v>
      </c>
      <c r="G2" t="s">
        <v>99</v>
      </c>
    </row>
    <row r="3" spans="1:7" x14ac:dyDescent="0.35">
      <c r="A3" s="11">
        <v>151</v>
      </c>
      <c r="B3" t="s">
        <v>202</v>
      </c>
      <c r="C3" t="s">
        <v>203</v>
      </c>
      <c r="D3" s="13" t="str">
        <f t="shared" ref="D3:D36" si="1">LEFT(B3,1)</f>
        <v>R</v>
      </c>
      <c r="E3" s="13" t="str">
        <f t="shared" ref="E3:E36" si="2">TEXT(D3,"general")&amp;"."&amp;TEXT(C3,"general")</f>
        <v>R.Frankel</v>
      </c>
      <c r="F3" s="13" t="str">
        <f t="shared" ref="F3:F36" si="3">(B3&amp;" "&amp;C3)</f>
        <v>Ruari Frankel</v>
      </c>
      <c r="G3" t="s">
        <v>99</v>
      </c>
    </row>
    <row r="4" spans="1:7" x14ac:dyDescent="0.35">
      <c r="A4" s="11">
        <v>152</v>
      </c>
      <c r="B4" t="s">
        <v>204</v>
      </c>
      <c r="C4" t="s">
        <v>205</v>
      </c>
      <c r="D4" s="13" t="str">
        <f t="shared" si="1"/>
        <v>O</v>
      </c>
      <c r="E4" s="13" t="str">
        <f t="shared" si="2"/>
        <v>O.Thomas</v>
      </c>
      <c r="F4" s="13" t="str">
        <f t="shared" si="3"/>
        <v>Oscar Thomas</v>
      </c>
      <c r="G4" t="s">
        <v>99</v>
      </c>
    </row>
    <row r="5" spans="1:7" x14ac:dyDescent="0.35">
      <c r="A5" s="1">
        <v>153</v>
      </c>
      <c r="B5" t="s">
        <v>124</v>
      </c>
      <c r="C5" t="s">
        <v>177</v>
      </c>
      <c r="D5" s="13" t="str">
        <f t="shared" si="1"/>
        <v>E</v>
      </c>
      <c r="E5" s="13" t="str">
        <f t="shared" si="2"/>
        <v>E.Harrison</v>
      </c>
      <c r="F5" s="13" t="str">
        <f t="shared" si="3"/>
        <v>Edward Harrison</v>
      </c>
      <c r="G5" t="s">
        <v>93</v>
      </c>
    </row>
    <row r="6" spans="1:7" x14ac:dyDescent="0.35">
      <c r="A6" s="11">
        <v>154</v>
      </c>
      <c r="B6" t="s">
        <v>24</v>
      </c>
      <c r="C6" t="s">
        <v>95</v>
      </c>
      <c r="D6" s="13" t="str">
        <f t="shared" si="1"/>
        <v>C</v>
      </c>
      <c r="E6" s="13" t="str">
        <f t="shared" si="2"/>
        <v>C.Preece</v>
      </c>
      <c r="F6" s="13" t="str">
        <f t="shared" si="3"/>
        <v>Charlie Preece</v>
      </c>
      <c r="G6" s="16" t="s">
        <v>93</v>
      </c>
    </row>
    <row r="7" spans="1:7" x14ac:dyDescent="0.35">
      <c r="A7" s="11">
        <v>155</v>
      </c>
      <c r="B7" t="s">
        <v>206</v>
      </c>
      <c r="C7" t="s">
        <v>207</v>
      </c>
      <c r="D7" s="13" t="str">
        <f t="shared" si="1"/>
        <v>O</v>
      </c>
      <c r="E7" s="13" t="str">
        <f t="shared" si="2"/>
        <v>O.Skelton</v>
      </c>
      <c r="F7" s="13" t="str">
        <f t="shared" si="3"/>
        <v>Ollie Skelton</v>
      </c>
      <c r="G7" s="16" t="s">
        <v>93</v>
      </c>
    </row>
    <row r="8" spans="1:7" x14ac:dyDescent="0.35">
      <c r="A8" s="1">
        <v>156</v>
      </c>
      <c r="B8" t="s">
        <v>127</v>
      </c>
      <c r="C8" t="s">
        <v>208</v>
      </c>
      <c r="D8" s="13" t="str">
        <f t="shared" si="1"/>
        <v>D</v>
      </c>
      <c r="E8" s="13" t="str">
        <f t="shared" si="2"/>
        <v>D.Newman</v>
      </c>
      <c r="F8" s="13" t="str">
        <f t="shared" si="3"/>
        <v>Daniel Newman</v>
      </c>
      <c r="G8" t="s">
        <v>70</v>
      </c>
    </row>
    <row r="9" spans="1:7" x14ac:dyDescent="0.35">
      <c r="A9" s="11">
        <v>157</v>
      </c>
      <c r="B9" t="s">
        <v>168</v>
      </c>
      <c r="C9" t="s">
        <v>209</v>
      </c>
      <c r="D9" s="13" t="str">
        <f t="shared" si="1"/>
        <v>J</v>
      </c>
      <c r="E9" s="13" t="str">
        <f t="shared" si="2"/>
        <v>J.Leahy</v>
      </c>
      <c r="F9" s="13" t="str">
        <f t="shared" si="3"/>
        <v>Joe Leahy</v>
      </c>
      <c r="G9" t="s">
        <v>70</v>
      </c>
    </row>
    <row r="10" spans="1:7" x14ac:dyDescent="0.35">
      <c r="A10" s="11">
        <v>158</v>
      </c>
      <c r="B10" s="29" t="s">
        <v>8</v>
      </c>
      <c r="C10" s="29" t="s">
        <v>485</v>
      </c>
      <c r="D10" s="13" t="str">
        <f t="shared" si="1"/>
        <v>O</v>
      </c>
      <c r="E10" s="13" t="str">
        <f t="shared" si="2"/>
        <v>O.Coburn</v>
      </c>
      <c r="F10" s="13" t="str">
        <f t="shared" si="3"/>
        <v>Oliver Coburn</v>
      </c>
      <c r="G10" s="29" t="s">
        <v>212</v>
      </c>
    </row>
    <row r="11" spans="1:7" x14ac:dyDescent="0.35">
      <c r="A11" s="1">
        <v>159</v>
      </c>
      <c r="B11" s="29" t="s">
        <v>393</v>
      </c>
      <c r="C11" s="29" t="s">
        <v>486</v>
      </c>
      <c r="D11" s="13" t="str">
        <f t="shared" si="1"/>
        <v>B</v>
      </c>
      <c r="E11" s="13" t="str">
        <f t="shared" si="2"/>
        <v>B.Rothera</v>
      </c>
      <c r="F11" s="13" t="str">
        <f t="shared" si="3"/>
        <v>Ben Rothera</v>
      </c>
      <c r="G11" s="29" t="s">
        <v>212</v>
      </c>
    </row>
    <row r="12" spans="1:7" x14ac:dyDescent="0.35">
      <c r="A12" s="11">
        <v>160</v>
      </c>
      <c r="B12" s="29" t="s">
        <v>487</v>
      </c>
      <c r="C12" s="29" t="s">
        <v>277</v>
      </c>
      <c r="D12" s="13" t="str">
        <f t="shared" si="1"/>
        <v>J</v>
      </c>
      <c r="E12" s="13" t="str">
        <f t="shared" si="2"/>
        <v>J.Martin</v>
      </c>
      <c r="F12" s="13" t="str">
        <f t="shared" si="3"/>
        <v>Josh Martin</v>
      </c>
      <c r="G12" s="29" t="s">
        <v>212</v>
      </c>
    </row>
    <row r="13" spans="1:7" ht="15.5" x14ac:dyDescent="0.35">
      <c r="A13" s="11"/>
      <c r="B13" s="9"/>
      <c r="C13" s="8"/>
      <c r="D13" s="13" t="str">
        <f t="shared" si="1"/>
        <v/>
      </c>
      <c r="E13" s="13" t="str">
        <f t="shared" si="2"/>
        <v>.0</v>
      </c>
      <c r="F13" s="13" t="str">
        <f t="shared" si="3"/>
        <v xml:space="preserve"> </v>
      </c>
      <c r="G13" s="17"/>
    </row>
    <row r="14" spans="1:7" x14ac:dyDescent="0.35">
      <c r="A14" s="11"/>
      <c r="B14" s="14"/>
      <c r="D14" s="13" t="str">
        <f t="shared" si="1"/>
        <v/>
      </c>
      <c r="E14" s="13" t="str">
        <f t="shared" si="2"/>
        <v>.0</v>
      </c>
      <c r="F14" s="13" t="str">
        <f t="shared" si="3"/>
        <v xml:space="preserve"> </v>
      </c>
      <c r="G14" s="16"/>
    </row>
    <row r="15" spans="1:7" x14ac:dyDescent="0.35">
      <c r="A15" s="11"/>
      <c r="B15" s="8"/>
      <c r="C15" s="8"/>
      <c r="D15" s="13" t="str">
        <f t="shared" si="1"/>
        <v/>
      </c>
      <c r="E15" s="13" t="str">
        <f t="shared" si="2"/>
        <v>.0</v>
      </c>
      <c r="F15" s="13" t="str">
        <f t="shared" si="3"/>
        <v xml:space="preserve"> </v>
      </c>
      <c r="G15" s="16"/>
    </row>
    <row r="16" spans="1:7" x14ac:dyDescent="0.35">
      <c r="A16" s="11"/>
      <c r="B16" s="14"/>
      <c r="D16" s="13" t="str">
        <f t="shared" si="1"/>
        <v/>
      </c>
      <c r="E16" s="13" t="str">
        <f t="shared" si="2"/>
        <v>.0</v>
      </c>
      <c r="F16" s="13" t="str">
        <f t="shared" si="3"/>
        <v xml:space="preserve"> </v>
      </c>
      <c r="G16" s="16"/>
    </row>
    <row r="17" spans="1:7" x14ac:dyDescent="0.35">
      <c r="A17" s="11"/>
      <c r="B17" s="8"/>
      <c r="C17" s="8"/>
      <c r="D17" s="13" t="str">
        <f t="shared" si="1"/>
        <v/>
      </c>
      <c r="E17" s="13" t="str">
        <f t="shared" si="2"/>
        <v>.0</v>
      </c>
      <c r="F17" s="13" t="str">
        <f t="shared" si="3"/>
        <v xml:space="preserve"> </v>
      </c>
      <c r="G17" s="16"/>
    </row>
    <row r="18" spans="1:7" x14ac:dyDescent="0.35">
      <c r="A18" s="11"/>
      <c r="B18" s="8"/>
      <c r="C18" s="8"/>
      <c r="D18" s="13" t="str">
        <f t="shared" si="1"/>
        <v/>
      </c>
      <c r="E18" s="13" t="str">
        <f t="shared" si="2"/>
        <v>.0</v>
      </c>
      <c r="F18" s="13" t="str">
        <f t="shared" si="3"/>
        <v xml:space="preserve"> </v>
      </c>
      <c r="G18" s="16"/>
    </row>
    <row r="19" spans="1:7" x14ac:dyDescent="0.35">
      <c r="A19" s="11"/>
      <c r="B19" s="14"/>
      <c r="D19" s="13" t="str">
        <f t="shared" si="1"/>
        <v/>
      </c>
      <c r="E19" s="13" t="str">
        <f t="shared" si="2"/>
        <v>.0</v>
      </c>
      <c r="F19" s="13" t="str">
        <f t="shared" si="3"/>
        <v xml:space="preserve"> </v>
      </c>
      <c r="G19" s="16"/>
    </row>
    <row r="20" spans="1:7" x14ac:dyDescent="0.35">
      <c r="A20" s="11"/>
      <c r="B20" s="8"/>
      <c r="C20" s="8"/>
      <c r="D20" s="13" t="str">
        <f t="shared" si="1"/>
        <v/>
      </c>
      <c r="E20" s="13" t="str">
        <f t="shared" si="2"/>
        <v>.0</v>
      </c>
      <c r="F20" s="13" t="str">
        <f t="shared" si="3"/>
        <v xml:space="preserve"> </v>
      </c>
      <c r="G20" s="16"/>
    </row>
    <row r="21" spans="1:7" x14ac:dyDescent="0.35">
      <c r="A21" s="11"/>
      <c r="B21" s="8"/>
      <c r="C21" s="8"/>
      <c r="D21" s="13" t="str">
        <f t="shared" si="1"/>
        <v/>
      </c>
      <c r="E21" s="13" t="str">
        <f t="shared" si="2"/>
        <v>.0</v>
      </c>
      <c r="F21" s="13" t="str">
        <f t="shared" si="3"/>
        <v xml:space="preserve"> </v>
      </c>
      <c r="G21" s="17"/>
    </row>
    <row r="22" spans="1:7" x14ac:dyDescent="0.35">
      <c r="A22" s="11"/>
      <c r="B22" s="8"/>
      <c r="C22" s="8"/>
      <c r="D22" s="13" t="str">
        <f t="shared" si="1"/>
        <v/>
      </c>
      <c r="E22" s="13" t="str">
        <f t="shared" si="2"/>
        <v>.0</v>
      </c>
      <c r="F22" s="13" t="str">
        <f t="shared" si="3"/>
        <v xml:space="preserve"> </v>
      </c>
      <c r="G22" s="17"/>
    </row>
    <row r="23" spans="1:7" ht="15.5" x14ac:dyDescent="0.35">
      <c r="A23" s="11"/>
      <c r="B23" s="9"/>
      <c r="C23" s="8"/>
      <c r="D23" s="13" t="str">
        <f t="shared" si="1"/>
        <v/>
      </c>
      <c r="E23" s="13" t="str">
        <f t="shared" si="2"/>
        <v>.0</v>
      </c>
      <c r="F23" s="13" t="str">
        <f t="shared" si="3"/>
        <v xml:space="preserve"> </v>
      </c>
      <c r="G23" s="16"/>
    </row>
    <row r="24" spans="1:7" x14ac:dyDescent="0.35">
      <c r="A24" s="11"/>
      <c r="B24" s="14"/>
      <c r="D24" s="13" t="str">
        <f t="shared" si="1"/>
        <v/>
      </c>
      <c r="E24" s="13" t="str">
        <f t="shared" si="2"/>
        <v>.0</v>
      </c>
      <c r="F24" s="13" t="str">
        <f t="shared" si="3"/>
        <v xml:space="preserve"> </v>
      </c>
      <c r="G24" s="16"/>
    </row>
    <row r="25" spans="1:7" x14ac:dyDescent="0.35">
      <c r="A25" s="11"/>
      <c r="B25" s="14"/>
      <c r="D25" s="13" t="str">
        <f t="shared" si="1"/>
        <v/>
      </c>
      <c r="E25" s="13" t="str">
        <f t="shared" si="2"/>
        <v>.0</v>
      </c>
      <c r="F25" s="13" t="str">
        <f t="shared" si="3"/>
        <v xml:space="preserve"> </v>
      </c>
      <c r="G25" s="16"/>
    </row>
    <row r="26" spans="1:7" x14ac:dyDescent="0.35">
      <c r="A26" s="11"/>
      <c r="B26" s="8"/>
      <c r="C26" s="8"/>
      <c r="D26" s="13" t="str">
        <f t="shared" si="1"/>
        <v/>
      </c>
      <c r="E26" s="13" t="str">
        <f t="shared" si="2"/>
        <v>.0</v>
      </c>
      <c r="F26" s="13" t="str">
        <f t="shared" si="3"/>
        <v xml:space="preserve"> </v>
      </c>
      <c r="G26" s="16"/>
    </row>
    <row r="27" spans="1:7" x14ac:dyDescent="0.35">
      <c r="A27" s="11"/>
      <c r="B27" s="8"/>
      <c r="C27" s="8"/>
      <c r="D27" s="13" t="str">
        <f t="shared" si="1"/>
        <v/>
      </c>
      <c r="E27" s="13" t="str">
        <f t="shared" si="2"/>
        <v>.0</v>
      </c>
      <c r="F27" s="13" t="str">
        <f t="shared" si="3"/>
        <v xml:space="preserve"> </v>
      </c>
      <c r="G27" s="16"/>
    </row>
    <row r="28" spans="1:7" x14ac:dyDescent="0.35">
      <c r="A28" s="11"/>
      <c r="B28" s="8"/>
      <c r="C28" s="8"/>
      <c r="D28" s="13" t="str">
        <f t="shared" si="1"/>
        <v/>
      </c>
      <c r="E28" s="13" t="str">
        <f t="shared" si="2"/>
        <v>.0</v>
      </c>
      <c r="F28" s="13" t="str">
        <f t="shared" si="3"/>
        <v xml:space="preserve"> </v>
      </c>
      <c r="G28" s="16"/>
    </row>
    <row r="29" spans="1:7" x14ac:dyDescent="0.35">
      <c r="A29" s="11"/>
      <c r="B29" s="8"/>
      <c r="C29" s="8"/>
      <c r="D29" s="13" t="str">
        <f t="shared" si="1"/>
        <v/>
      </c>
      <c r="E29" s="13" t="str">
        <f t="shared" si="2"/>
        <v>.0</v>
      </c>
      <c r="F29" s="13" t="str">
        <f t="shared" si="3"/>
        <v xml:space="preserve"> </v>
      </c>
      <c r="G29" s="16"/>
    </row>
    <row r="30" spans="1:7" x14ac:dyDescent="0.35">
      <c r="A30" s="11"/>
      <c r="B30" s="8"/>
      <c r="C30" s="8"/>
      <c r="D30" s="13" t="str">
        <f t="shared" si="1"/>
        <v/>
      </c>
      <c r="E30" s="13" t="str">
        <f t="shared" si="2"/>
        <v>.0</v>
      </c>
      <c r="F30" s="13" t="str">
        <f t="shared" si="3"/>
        <v xml:space="preserve"> </v>
      </c>
      <c r="G30" s="16"/>
    </row>
    <row r="31" spans="1:7" x14ac:dyDescent="0.35">
      <c r="A31" s="11"/>
      <c r="B31" s="8"/>
      <c r="C31" s="8"/>
      <c r="D31" s="13" t="str">
        <f t="shared" si="1"/>
        <v/>
      </c>
      <c r="E31" s="13" t="str">
        <f t="shared" si="2"/>
        <v>.0</v>
      </c>
      <c r="F31" s="13" t="str">
        <f t="shared" si="3"/>
        <v xml:space="preserve"> </v>
      </c>
      <c r="G31" s="16"/>
    </row>
    <row r="32" spans="1:7" x14ac:dyDescent="0.35">
      <c r="A32" s="11"/>
      <c r="B32" s="8"/>
      <c r="C32" s="8"/>
      <c r="D32" s="13" t="str">
        <f t="shared" si="1"/>
        <v/>
      </c>
      <c r="E32" s="13" t="str">
        <f t="shared" si="2"/>
        <v>.0</v>
      </c>
      <c r="F32" s="13" t="str">
        <f t="shared" si="3"/>
        <v xml:space="preserve"> </v>
      </c>
      <c r="G32" s="16"/>
    </row>
    <row r="33" spans="1:7" x14ac:dyDescent="0.35">
      <c r="A33" s="11"/>
      <c r="B33" s="14"/>
      <c r="D33" s="13" t="str">
        <f t="shared" si="1"/>
        <v/>
      </c>
      <c r="E33" s="13" t="str">
        <f t="shared" si="2"/>
        <v>.0</v>
      </c>
      <c r="F33" s="13" t="str">
        <f t="shared" si="3"/>
        <v xml:space="preserve"> </v>
      </c>
      <c r="G33" s="16"/>
    </row>
    <row r="34" spans="1:7" x14ac:dyDescent="0.35">
      <c r="A34" s="11"/>
      <c r="B34" s="14"/>
      <c r="D34" s="13" t="str">
        <f t="shared" si="1"/>
        <v/>
      </c>
      <c r="E34" s="13" t="str">
        <f t="shared" si="2"/>
        <v>.0</v>
      </c>
      <c r="F34" s="13" t="str">
        <f t="shared" si="3"/>
        <v xml:space="preserve"> </v>
      </c>
      <c r="G34" s="16"/>
    </row>
    <row r="35" spans="1:7" x14ac:dyDescent="0.35">
      <c r="A35" s="11"/>
      <c r="B35" s="14"/>
      <c r="D35" s="13" t="str">
        <f t="shared" si="1"/>
        <v/>
      </c>
      <c r="E35" s="13" t="str">
        <f t="shared" si="2"/>
        <v>.0</v>
      </c>
      <c r="F35" s="13" t="str">
        <f t="shared" si="3"/>
        <v xml:space="preserve"> </v>
      </c>
      <c r="G35" s="16"/>
    </row>
    <row r="36" spans="1:7" x14ac:dyDescent="0.35">
      <c r="A36" s="11"/>
      <c r="B36" s="8"/>
      <c r="C36" s="8"/>
      <c r="D36" s="13" t="str">
        <f t="shared" si="1"/>
        <v/>
      </c>
      <c r="E36" s="13" t="str">
        <f t="shared" si="2"/>
        <v>.0</v>
      </c>
      <c r="F36" s="13" t="str">
        <f t="shared" si="3"/>
        <v xml:space="preserve"> </v>
      </c>
      <c r="G36" s="16"/>
    </row>
    <row r="37" spans="1:7" x14ac:dyDescent="0.35">
      <c r="A37" s="11"/>
      <c r="B37" s="8"/>
      <c r="C37" s="8"/>
      <c r="D37" s="13" t="str">
        <f t="shared" ref="D37:D50" si="4">LEFT(B37,1)</f>
        <v/>
      </c>
      <c r="E37" s="13" t="str">
        <f t="shared" ref="E37:E50" si="5">TEXT(D37,"general")&amp;"."&amp;TEXT(C37,"general")</f>
        <v>.0</v>
      </c>
      <c r="F37" s="13" t="str">
        <f t="shared" ref="F37:F50" si="6">(B37&amp;" "&amp;C37)</f>
        <v xml:space="preserve"> </v>
      </c>
      <c r="G37" s="16"/>
    </row>
    <row r="38" spans="1:7" x14ac:dyDescent="0.35">
      <c r="A38" s="11"/>
      <c r="B38" s="14"/>
      <c r="D38" s="13" t="str">
        <f t="shared" si="4"/>
        <v/>
      </c>
      <c r="E38" s="13" t="str">
        <f t="shared" si="5"/>
        <v>.0</v>
      </c>
      <c r="F38" s="13" t="str">
        <f t="shared" si="6"/>
        <v xml:space="preserve"> </v>
      </c>
      <c r="G38" s="16"/>
    </row>
    <row r="39" spans="1:7" x14ac:dyDescent="0.35">
      <c r="A39" s="11"/>
      <c r="B39" s="8"/>
      <c r="C39" s="8"/>
      <c r="D39" s="13" t="str">
        <f t="shared" si="4"/>
        <v/>
      </c>
      <c r="E39" s="13" t="str">
        <f t="shared" si="5"/>
        <v>.0</v>
      </c>
      <c r="F39" s="13" t="str">
        <f t="shared" si="6"/>
        <v xml:space="preserve"> </v>
      </c>
      <c r="G39" s="16"/>
    </row>
    <row r="40" spans="1:7" x14ac:dyDescent="0.35">
      <c r="A40" s="11"/>
      <c r="B40" s="8"/>
      <c r="C40" s="8"/>
      <c r="D40" s="13" t="str">
        <f t="shared" si="4"/>
        <v/>
      </c>
      <c r="E40" s="13" t="str">
        <f t="shared" si="5"/>
        <v>.0</v>
      </c>
      <c r="F40" s="13" t="str">
        <f t="shared" si="6"/>
        <v xml:space="preserve"> </v>
      </c>
      <c r="G40" s="16"/>
    </row>
    <row r="41" spans="1:7" x14ac:dyDescent="0.35">
      <c r="A41" s="11"/>
      <c r="B41" s="8"/>
      <c r="C41" s="8"/>
      <c r="D41" s="13" t="str">
        <f t="shared" si="4"/>
        <v/>
      </c>
      <c r="E41" s="13" t="str">
        <f t="shared" si="5"/>
        <v>.0</v>
      </c>
      <c r="F41" s="13" t="str">
        <f t="shared" si="6"/>
        <v xml:space="preserve"> </v>
      </c>
      <c r="G41" s="16"/>
    </row>
    <row r="42" spans="1:7" x14ac:dyDescent="0.35">
      <c r="A42" s="11"/>
      <c r="B42" s="8"/>
      <c r="C42" s="8"/>
      <c r="D42" s="13" t="str">
        <f t="shared" si="4"/>
        <v/>
      </c>
      <c r="E42" s="13" t="str">
        <f t="shared" si="5"/>
        <v>.0</v>
      </c>
      <c r="F42" s="13" t="str">
        <f t="shared" si="6"/>
        <v xml:space="preserve"> </v>
      </c>
      <c r="G42" s="16"/>
    </row>
    <row r="43" spans="1:7" x14ac:dyDescent="0.35">
      <c r="A43" s="11"/>
      <c r="B43" s="14"/>
      <c r="D43" s="13" t="str">
        <f t="shared" si="4"/>
        <v/>
      </c>
      <c r="E43" s="13" t="str">
        <f t="shared" si="5"/>
        <v>.0</v>
      </c>
      <c r="F43" s="13" t="str">
        <f t="shared" si="6"/>
        <v xml:space="preserve"> </v>
      </c>
      <c r="G43" s="16"/>
    </row>
    <row r="44" spans="1:7" x14ac:dyDescent="0.35">
      <c r="A44" s="11"/>
      <c r="B44" s="8"/>
      <c r="C44" s="8"/>
      <c r="D44" s="13" t="str">
        <f t="shared" si="4"/>
        <v/>
      </c>
      <c r="E44" s="13" t="str">
        <f t="shared" si="5"/>
        <v>.0</v>
      </c>
      <c r="F44" s="13" t="str">
        <f t="shared" si="6"/>
        <v xml:space="preserve"> </v>
      </c>
      <c r="G44" s="16"/>
    </row>
    <row r="45" spans="1:7" x14ac:dyDescent="0.35">
      <c r="A45" s="11"/>
      <c r="B45" s="8"/>
      <c r="C45" s="8"/>
      <c r="D45" s="13" t="str">
        <f t="shared" si="4"/>
        <v/>
      </c>
      <c r="E45" s="13" t="str">
        <f t="shared" si="5"/>
        <v>.0</v>
      </c>
      <c r="F45" s="13" t="str">
        <f t="shared" si="6"/>
        <v xml:space="preserve"> </v>
      </c>
      <c r="G45" s="16"/>
    </row>
    <row r="46" spans="1:7" x14ac:dyDescent="0.35">
      <c r="A46" s="11"/>
      <c r="B46" s="8"/>
      <c r="C46" s="8"/>
      <c r="D46" s="13" t="str">
        <f t="shared" si="4"/>
        <v/>
      </c>
      <c r="E46" s="13" t="str">
        <f t="shared" si="5"/>
        <v>.0</v>
      </c>
      <c r="F46" s="13" t="str">
        <f t="shared" si="6"/>
        <v xml:space="preserve"> </v>
      </c>
      <c r="G46" s="16"/>
    </row>
    <row r="47" spans="1:7" x14ac:dyDescent="0.35">
      <c r="A47" s="11"/>
      <c r="B47" s="8"/>
      <c r="C47" s="8"/>
      <c r="D47" s="13" t="str">
        <f t="shared" si="4"/>
        <v/>
      </c>
      <c r="E47" s="13" t="str">
        <f t="shared" si="5"/>
        <v>.0</v>
      </c>
      <c r="F47" s="13" t="str">
        <f t="shared" si="6"/>
        <v xml:space="preserve"> </v>
      </c>
      <c r="G47" s="16"/>
    </row>
    <row r="48" spans="1:7" x14ac:dyDescent="0.35">
      <c r="A48" s="11"/>
      <c r="D48" s="13" t="str">
        <f t="shared" si="4"/>
        <v/>
      </c>
      <c r="E48" s="13" t="str">
        <f t="shared" si="5"/>
        <v>.0</v>
      </c>
      <c r="F48" s="13" t="str">
        <f t="shared" si="6"/>
        <v xml:space="preserve"> </v>
      </c>
      <c r="G48" s="5"/>
    </row>
    <row r="49" spans="1:7" x14ac:dyDescent="0.35">
      <c r="A49" s="11"/>
      <c r="D49" s="13" t="str">
        <f t="shared" si="4"/>
        <v/>
      </c>
      <c r="E49" s="13" t="str">
        <f t="shared" si="5"/>
        <v>.0</v>
      </c>
      <c r="F49" s="13" t="str">
        <f t="shared" si="6"/>
        <v xml:space="preserve"> </v>
      </c>
      <c r="G49" s="5"/>
    </row>
    <row r="50" spans="1:7" x14ac:dyDescent="0.35">
      <c r="A50" s="11"/>
      <c r="D50" s="13" t="str">
        <f t="shared" si="4"/>
        <v/>
      </c>
      <c r="E50" s="13" t="str">
        <f t="shared" si="5"/>
        <v>.0</v>
      </c>
      <c r="F50" s="13" t="str">
        <f t="shared" si="6"/>
        <v xml:space="preserve"> </v>
      </c>
      <c r="G50" s="5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9ECD7-8D44-492A-89DA-47C14609184F}">
  <sheetPr codeName="Sheet17">
    <tabColor theme="5" tint="-0.249977111117893"/>
  </sheetPr>
  <dimension ref="A1:E18"/>
  <sheetViews>
    <sheetView workbookViewId="0">
      <selection activeCell="O7" sqref="O7"/>
    </sheetView>
  </sheetViews>
  <sheetFormatPr defaultRowHeight="14.5" x14ac:dyDescent="0.35"/>
  <cols>
    <col min="3" max="3" width="21" customWidth="1"/>
    <col min="4" max="4" width="20.453125" customWidth="1"/>
  </cols>
  <sheetData>
    <row r="1" spans="1:5" x14ac:dyDescent="0.35">
      <c r="A1" s="40" t="s">
        <v>31</v>
      </c>
      <c r="B1" s="40"/>
      <c r="C1" s="40"/>
      <c r="D1" s="40"/>
      <c r="E1" s="40"/>
    </row>
    <row r="2" spans="1:5" x14ac:dyDescent="0.35">
      <c r="A2" s="20" t="s">
        <v>16</v>
      </c>
      <c r="B2" s="20" t="s">
        <v>11</v>
      </c>
      <c r="C2" s="20" t="s">
        <v>12</v>
      </c>
      <c r="D2" s="20" t="s">
        <v>14</v>
      </c>
      <c r="E2" s="20" t="s">
        <v>13</v>
      </c>
    </row>
    <row r="3" spans="1:5" x14ac:dyDescent="0.35">
      <c r="A3">
        <v>1</v>
      </c>
      <c r="B3">
        <v>157</v>
      </c>
      <c r="C3" s="5" t="str">
        <f>VLOOKUP(B3,'entries U17 men'!$A$2:$H$50,6,FALSE)</f>
        <v>Joe Leahy</v>
      </c>
      <c r="D3" s="5" t="str">
        <f>VLOOKUP(B3,'entries U17 men'!$A$2:$G$57,7,FALSE)</f>
        <v>Shrewsbury AC</v>
      </c>
      <c r="E3" s="37">
        <v>16.170000000000002</v>
      </c>
    </row>
    <row r="4" spans="1:5" x14ac:dyDescent="0.35">
      <c r="A4">
        <v>2</v>
      </c>
      <c r="B4">
        <v>151</v>
      </c>
      <c r="C4" s="5" t="str">
        <f>VLOOKUP(B4,'entries U17 men'!$A$2:$H$50,6,FALSE)</f>
        <v>Ruari Frankel</v>
      </c>
      <c r="D4" s="5" t="str">
        <f>VLOOKUP(B4,'entries U17 men'!$A$2:$G$57,7,FALSE)</f>
        <v>Wenlock Olympians</v>
      </c>
      <c r="E4" s="37">
        <v>16.2</v>
      </c>
    </row>
    <row r="5" spans="1:5" x14ac:dyDescent="0.35">
      <c r="A5">
        <v>3</v>
      </c>
      <c r="B5">
        <v>153</v>
      </c>
      <c r="C5" s="5" t="str">
        <f>VLOOKUP(B5,'entries U17 men'!$A$2:$H$50,6,FALSE)</f>
        <v>Edward Harrison</v>
      </c>
      <c r="D5" s="5" t="str">
        <f>VLOOKUP(B5,'entries U17 men'!$A$2:$G$57,7,FALSE)</f>
        <v>Telford AC</v>
      </c>
      <c r="E5" s="37">
        <v>16.32</v>
      </c>
    </row>
    <row r="6" spans="1:5" x14ac:dyDescent="0.35">
      <c r="A6">
        <v>4</v>
      </c>
      <c r="B6">
        <v>155</v>
      </c>
      <c r="C6" s="5" t="str">
        <f>VLOOKUP(B6,'entries U17 men'!$A$2:$H$50,6,FALSE)</f>
        <v>Ollie Skelton</v>
      </c>
      <c r="D6" s="5" t="str">
        <f>VLOOKUP(B6,'entries U17 men'!$A$2:$G$57,7,FALSE)</f>
        <v>Telford AC</v>
      </c>
      <c r="E6" s="37">
        <v>16.41</v>
      </c>
    </row>
    <row r="7" spans="1:5" x14ac:dyDescent="0.35">
      <c r="A7">
        <v>5</v>
      </c>
      <c r="B7">
        <v>154</v>
      </c>
      <c r="C7" s="5" t="str">
        <f>VLOOKUP(B7,'entries U17 men'!$A$2:$H$50,6,FALSE)</f>
        <v>Charlie Preece</v>
      </c>
      <c r="D7" s="5" t="str">
        <f>VLOOKUP(B7,'entries U17 men'!$A$2:$G$57,7,FALSE)</f>
        <v>Telford AC</v>
      </c>
      <c r="E7" s="37">
        <v>16.46</v>
      </c>
    </row>
    <row r="8" spans="1:5" x14ac:dyDescent="0.35">
      <c r="A8">
        <v>6</v>
      </c>
      <c r="B8">
        <v>156</v>
      </c>
      <c r="C8" s="5" t="str">
        <f>VLOOKUP(B8,'entries U17 men'!$A$2:$H$50,6,FALSE)</f>
        <v>Daniel Newman</v>
      </c>
      <c r="D8" s="5" t="str">
        <f>VLOOKUP(B8,'entries U17 men'!$A$2:$G$57,7,FALSE)</f>
        <v>Shrewsbury AC</v>
      </c>
      <c r="E8" s="37">
        <v>16.579999999999998</v>
      </c>
    </row>
    <row r="9" spans="1:5" x14ac:dyDescent="0.35">
      <c r="A9">
        <v>7</v>
      </c>
      <c r="B9">
        <v>158</v>
      </c>
      <c r="C9" s="5" t="str">
        <f>VLOOKUP(B9,'entries U17 men'!$A$2:$H$50,6,FALSE)</f>
        <v>Oliver Coburn</v>
      </c>
      <c r="D9" s="5" t="str">
        <f>VLOOKUP(B9,'entries U17 men'!$A$2:$G$57,7,FALSE)</f>
        <v>Oswestry Olympians</v>
      </c>
      <c r="E9" s="37">
        <v>17.190000000000001</v>
      </c>
    </row>
    <row r="10" spans="1:5" x14ac:dyDescent="0.35">
      <c r="A10">
        <v>8</v>
      </c>
      <c r="B10">
        <v>159</v>
      </c>
      <c r="C10" s="5" t="str">
        <f>VLOOKUP(B10,'entries U17 men'!$A$2:$H$50,6,FALSE)</f>
        <v>Ben Rothera</v>
      </c>
      <c r="D10" s="5" t="str">
        <f>VLOOKUP(B10,'entries U17 men'!$A$2:$G$57,7,FALSE)</f>
        <v>Oswestry Olympians</v>
      </c>
      <c r="E10" s="37">
        <v>18.47</v>
      </c>
    </row>
    <row r="11" spans="1:5" x14ac:dyDescent="0.35">
      <c r="A11">
        <v>9</v>
      </c>
      <c r="B11">
        <v>160</v>
      </c>
      <c r="C11" s="5" t="str">
        <f>VLOOKUP(B11,'entries U17 men'!$A$2:$H$50,6,FALSE)</f>
        <v>Josh Martin</v>
      </c>
      <c r="D11" s="5" t="str">
        <f>VLOOKUP(B11,'entries U17 men'!$A$2:$G$57,7,FALSE)</f>
        <v>Oswestry Olympians</v>
      </c>
      <c r="E11" s="37">
        <v>19.059999999999999</v>
      </c>
    </row>
    <row r="12" spans="1:5" x14ac:dyDescent="0.35">
      <c r="A12">
        <v>10</v>
      </c>
      <c r="B12">
        <v>150</v>
      </c>
      <c r="C12" s="5" t="str">
        <f>VLOOKUP(B12,'entries U17 men'!$A$2:$H$50,6,FALSE)</f>
        <v>Douglas Stewart</v>
      </c>
      <c r="D12" s="5" t="str">
        <f>VLOOKUP(B12,'entries U17 men'!$A$2:$G$57,7,FALSE)</f>
        <v>Wenlock Olympians</v>
      </c>
      <c r="E12" s="37">
        <v>19.22</v>
      </c>
    </row>
    <row r="13" spans="1:5" x14ac:dyDescent="0.35">
      <c r="A13">
        <v>11</v>
      </c>
      <c r="B13">
        <v>152</v>
      </c>
      <c r="C13" s="5" t="str">
        <f>VLOOKUP(B13,'entries U17 men'!$A$2:$H$50,6,FALSE)</f>
        <v>Oscar Thomas</v>
      </c>
      <c r="D13" s="5" t="str">
        <f>VLOOKUP(B13,'entries U17 men'!$A$2:$G$57,7,FALSE)</f>
        <v>Wenlock Olympians</v>
      </c>
      <c r="E13" s="37">
        <v>20.149999999999999</v>
      </c>
    </row>
    <row r="15" spans="1:5" x14ac:dyDescent="0.35">
      <c r="C15" s="20" t="s">
        <v>600</v>
      </c>
      <c r="E15" s="20" t="s">
        <v>601</v>
      </c>
    </row>
    <row r="16" spans="1:5" x14ac:dyDescent="0.35">
      <c r="C16" t="s">
        <v>93</v>
      </c>
      <c r="E16">
        <v>12</v>
      </c>
    </row>
    <row r="17" spans="3:5" x14ac:dyDescent="0.35">
      <c r="C17" t="s">
        <v>99</v>
      </c>
      <c r="E17">
        <v>23</v>
      </c>
    </row>
    <row r="18" spans="3:5" x14ac:dyDescent="0.35">
      <c r="C18" s="29" t="s">
        <v>212</v>
      </c>
      <c r="E18">
        <v>24</v>
      </c>
    </row>
  </sheetData>
  <autoFilter ref="A2:E13" xr:uid="{3759ECD7-8D44-492A-89DA-47C14609184F}"/>
  <sortState xmlns:xlrd2="http://schemas.microsoft.com/office/spreadsheetml/2017/richdata2" ref="C16:E18">
    <sortCondition ref="E16:E18"/>
  </sortState>
  <mergeCells count="1">
    <mergeCell ref="A1:E1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A6D99-6844-4197-ACF1-9C2C27B0F63C}">
  <sheetPr codeName="Sheet8">
    <tabColor theme="4" tint="-0.249977111117893"/>
  </sheetPr>
  <dimension ref="A1:G36"/>
  <sheetViews>
    <sheetView workbookViewId="0">
      <selection activeCell="G6" sqref="G6"/>
    </sheetView>
  </sheetViews>
  <sheetFormatPr defaultRowHeight="14.5" x14ac:dyDescent="0.35"/>
  <cols>
    <col min="2" max="2" width="10.7265625" bestFit="1" customWidth="1"/>
    <col min="3" max="3" width="10.453125" bestFit="1" customWidth="1"/>
    <col min="4" max="4" width="8.81640625" bestFit="1" customWidth="1"/>
    <col min="5" max="5" width="12.453125" bestFit="1" customWidth="1"/>
    <col min="6" max="6" width="21.1796875" customWidth="1"/>
    <col min="7" max="7" width="18.1796875" bestFit="1" customWidth="1"/>
  </cols>
  <sheetData>
    <row r="1" spans="1:7" ht="29" x14ac:dyDescent="0.35">
      <c r="A1" s="18" t="s">
        <v>1</v>
      </c>
      <c r="B1" s="18" t="s">
        <v>2</v>
      </c>
      <c r="C1" s="18" t="s">
        <v>3</v>
      </c>
      <c r="D1" s="19" t="s">
        <v>10</v>
      </c>
      <c r="E1" s="19" t="s">
        <v>15</v>
      </c>
      <c r="F1" s="19" t="s">
        <v>12</v>
      </c>
      <c r="G1" s="18" t="s">
        <v>0</v>
      </c>
    </row>
    <row r="2" spans="1:7" x14ac:dyDescent="0.35">
      <c r="A2" s="1">
        <v>170</v>
      </c>
      <c r="B2" t="s">
        <v>213</v>
      </c>
      <c r="C2" t="s">
        <v>95</v>
      </c>
      <c r="D2" s="12" t="str">
        <f>LEFT(B2,1)</f>
        <v>M</v>
      </c>
      <c r="E2" s="13" t="str">
        <f>TEXT(D2,"general")&amp;"."&amp;TEXT(C2,"general")</f>
        <v>M.Preece</v>
      </c>
      <c r="F2" s="13" t="str">
        <f t="shared" ref="F2" si="0">(B2&amp;" "&amp;C2)</f>
        <v>Maggie Preece</v>
      </c>
      <c r="G2" t="s">
        <v>93</v>
      </c>
    </row>
    <row r="3" spans="1:7" x14ac:dyDescent="0.35">
      <c r="A3" s="11">
        <v>171</v>
      </c>
      <c r="B3" t="s">
        <v>214</v>
      </c>
      <c r="C3" t="s">
        <v>215</v>
      </c>
      <c r="D3" s="25" t="str">
        <f t="shared" ref="D3:D36" si="1">LEFT(B3,1)</f>
        <v>J</v>
      </c>
      <c r="E3" s="13" t="str">
        <f t="shared" ref="E3:E36" si="2">TEXT(D3,"general")&amp;"."&amp;TEXT(C3,"general")</f>
        <v>J.Gunner</v>
      </c>
      <c r="F3" s="13" t="str">
        <f t="shared" ref="F3:F36" si="3">(B3&amp;" "&amp;C3)</f>
        <v>Jessica Gunner</v>
      </c>
      <c r="G3" t="s">
        <v>70</v>
      </c>
    </row>
    <row r="4" spans="1:7" x14ac:dyDescent="0.35">
      <c r="A4" s="1">
        <v>172</v>
      </c>
      <c r="B4" t="s">
        <v>145</v>
      </c>
      <c r="C4" s="34" t="s">
        <v>596</v>
      </c>
      <c r="D4" s="25" t="str">
        <f t="shared" si="1"/>
        <v>B</v>
      </c>
      <c r="E4" s="13" t="str">
        <f t="shared" si="2"/>
        <v>B.Rawlinson</v>
      </c>
      <c r="F4" s="13" t="str">
        <f t="shared" si="3"/>
        <v>Beth Rawlinson</v>
      </c>
      <c r="G4" t="s">
        <v>165</v>
      </c>
    </row>
    <row r="5" spans="1:7" x14ac:dyDescent="0.35">
      <c r="A5" s="11">
        <v>173</v>
      </c>
      <c r="B5" t="s">
        <v>216</v>
      </c>
      <c r="C5" t="s">
        <v>217</v>
      </c>
      <c r="D5" s="25" t="str">
        <f t="shared" si="1"/>
        <v>T</v>
      </c>
      <c r="E5" s="13" t="str">
        <f t="shared" si="2"/>
        <v>T.Mackenzie</v>
      </c>
      <c r="F5" s="13" t="str">
        <f t="shared" si="3"/>
        <v>Teigan Mackenzie</v>
      </c>
      <c r="G5" t="s">
        <v>218</v>
      </c>
    </row>
    <row r="6" spans="1:7" x14ac:dyDescent="0.35">
      <c r="A6" s="1">
        <v>174</v>
      </c>
      <c r="B6" s="29" t="s">
        <v>589</v>
      </c>
      <c r="C6" s="29" t="s">
        <v>590</v>
      </c>
      <c r="D6" s="25" t="str">
        <f t="shared" si="1"/>
        <v>J</v>
      </c>
      <c r="E6" s="13" t="str">
        <f t="shared" si="2"/>
        <v>J.Radmore</v>
      </c>
      <c r="F6" s="13" t="str">
        <f t="shared" si="3"/>
        <v>Jemma  Radmore</v>
      </c>
      <c r="G6" s="29" t="s">
        <v>588</v>
      </c>
    </row>
    <row r="7" spans="1:7" x14ac:dyDescent="0.35">
      <c r="A7" s="11"/>
      <c r="B7" s="8"/>
      <c r="C7" s="8"/>
      <c r="D7" s="25" t="str">
        <f t="shared" si="1"/>
        <v/>
      </c>
      <c r="E7" s="13" t="str">
        <f t="shared" si="2"/>
        <v>.0</v>
      </c>
      <c r="F7" s="13" t="str">
        <f t="shared" si="3"/>
        <v xml:space="preserve"> </v>
      </c>
      <c r="G7" s="16"/>
    </row>
    <row r="8" spans="1:7" x14ac:dyDescent="0.35">
      <c r="A8" s="11"/>
      <c r="B8" s="8"/>
      <c r="C8" s="8"/>
      <c r="D8" s="25" t="str">
        <f t="shared" si="1"/>
        <v/>
      </c>
      <c r="E8" s="13" t="str">
        <f t="shared" si="2"/>
        <v>.0</v>
      </c>
      <c r="F8" s="13" t="str">
        <f t="shared" si="3"/>
        <v xml:space="preserve"> </v>
      </c>
      <c r="G8" s="16"/>
    </row>
    <row r="9" spans="1:7" x14ac:dyDescent="0.35">
      <c r="A9" s="11"/>
      <c r="B9" s="7"/>
      <c r="C9" s="8"/>
      <c r="D9" s="25" t="str">
        <f t="shared" si="1"/>
        <v/>
      </c>
      <c r="E9" s="13" t="str">
        <f t="shared" si="2"/>
        <v>.0</v>
      </c>
      <c r="F9" s="13" t="str">
        <f t="shared" si="3"/>
        <v xml:space="preserve"> </v>
      </c>
      <c r="G9" s="16"/>
    </row>
    <row r="10" spans="1:7" x14ac:dyDescent="0.35">
      <c r="A10" s="11"/>
      <c r="B10" s="8"/>
      <c r="C10" s="8"/>
      <c r="D10" s="25" t="str">
        <f t="shared" si="1"/>
        <v/>
      </c>
      <c r="E10" s="13" t="str">
        <f t="shared" si="2"/>
        <v>.0</v>
      </c>
      <c r="F10" s="13" t="str">
        <f t="shared" si="3"/>
        <v xml:space="preserve"> </v>
      </c>
      <c r="G10" s="16"/>
    </row>
    <row r="11" spans="1:7" x14ac:dyDescent="0.35">
      <c r="A11" s="11"/>
      <c r="B11" s="8"/>
      <c r="C11" s="8"/>
      <c r="D11" s="25" t="str">
        <f t="shared" si="1"/>
        <v/>
      </c>
      <c r="E11" s="13" t="str">
        <f t="shared" si="2"/>
        <v>.0</v>
      </c>
      <c r="F11" s="13" t="str">
        <f t="shared" si="3"/>
        <v xml:space="preserve"> </v>
      </c>
      <c r="G11" s="16"/>
    </row>
    <row r="12" spans="1:7" x14ac:dyDescent="0.35">
      <c r="A12" s="11"/>
      <c r="B12" s="8"/>
      <c r="C12" s="8"/>
      <c r="D12" s="25" t="str">
        <f t="shared" si="1"/>
        <v/>
      </c>
      <c r="E12" s="13" t="str">
        <f t="shared" si="2"/>
        <v>.0</v>
      </c>
      <c r="F12" s="13" t="str">
        <f t="shared" si="3"/>
        <v xml:space="preserve"> </v>
      </c>
      <c r="G12" s="16"/>
    </row>
    <row r="13" spans="1:7" x14ac:dyDescent="0.35">
      <c r="A13" s="11"/>
      <c r="B13" s="8"/>
      <c r="C13" s="8"/>
      <c r="D13" s="25" t="str">
        <f t="shared" si="1"/>
        <v/>
      </c>
      <c r="E13" s="13" t="str">
        <f t="shared" si="2"/>
        <v>.0</v>
      </c>
      <c r="F13" s="13" t="str">
        <f t="shared" si="3"/>
        <v xml:space="preserve"> </v>
      </c>
      <c r="G13" s="16"/>
    </row>
    <row r="14" spans="1:7" x14ac:dyDescent="0.35">
      <c r="A14" s="11"/>
      <c r="D14" s="25" t="str">
        <f t="shared" si="1"/>
        <v/>
      </c>
      <c r="E14" s="13" t="str">
        <f t="shared" si="2"/>
        <v>.0</v>
      </c>
      <c r="F14" s="13" t="str">
        <f t="shared" si="3"/>
        <v xml:space="preserve"> </v>
      </c>
      <c r="G14" s="16"/>
    </row>
    <row r="15" spans="1:7" x14ac:dyDescent="0.35">
      <c r="A15" s="11"/>
      <c r="B15" s="14"/>
      <c r="D15" s="25" t="str">
        <f t="shared" si="1"/>
        <v/>
      </c>
      <c r="E15" s="13" t="str">
        <f t="shared" si="2"/>
        <v>.0</v>
      </c>
      <c r="F15" s="13" t="str">
        <f t="shared" si="3"/>
        <v xml:space="preserve"> </v>
      </c>
      <c r="G15" s="16"/>
    </row>
    <row r="16" spans="1:7" x14ac:dyDescent="0.35">
      <c r="A16" s="11"/>
      <c r="B16" s="27"/>
      <c r="C16" s="8"/>
      <c r="D16" s="25" t="str">
        <f t="shared" si="1"/>
        <v/>
      </c>
      <c r="E16" s="13" t="str">
        <f t="shared" si="2"/>
        <v>.0</v>
      </c>
      <c r="F16" s="13" t="str">
        <f t="shared" si="3"/>
        <v xml:space="preserve"> </v>
      </c>
      <c r="G16" s="16"/>
    </row>
    <row r="17" spans="1:6" x14ac:dyDescent="0.35">
      <c r="A17" s="11"/>
      <c r="D17" s="13" t="str">
        <f t="shared" si="1"/>
        <v/>
      </c>
      <c r="E17" s="13" t="str">
        <f t="shared" si="2"/>
        <v>.0</v>
      </c>
      <c r="F17" s="13" t="str">
        <f t="shared" si="3"/>
        <v xml:space="preserve"> </v>
      </c>
    </row>
    <row r="18" spans="1:6" x14ac:dyDescent="0.35">
      <c r="A18" s="11"/>
      <c r="D18" s="13" t="str">
        <f t="shared" si="1"/>
        <v/>
      </c>
      <c r="E18" s="13" t="str">
        <f t="shared" si="2"/>
        <v>.0</v>
      </c>
      <c r="F18" s="13" t="str">
        <f t="shared" si="3"/>
        <v xml:space="preserve"> </v>
      </c>
    </row>
    <row r="19" spans="1:6" x14ac:dyDescent="0.35">
      <c r="A19" s="11"/>
      <c r="D19" s="13" t="str">
        <f t="shared" si="1"/>
        <v/>
      </c>
      <c r="E19" s="13" t="str">
        <f t="shared" si="2"/>
        <v>.0</v>
      </c>
      <c r="F19" s="13" t="str">
        <f t="shared" si="3"/>
        <v xml:space="preserve"> </v>
      </c>
    </row>
    <row r="20" spans="1:6" x14ac:dyDescent="0.35">
      <c r="A20" s="11"/>
      <c r="D20" s="13" t="str">
        <f t="shared" si="1"/>
        <v/>
      </c>
      <c r="E20" s="13" t="str">
        <f t="shared" si="2"/>
        <v>.0</v>
      </c>
      <c r="F20" s="13" t="str">
        <f t="shared" si="3"/>
        <v xml:space="preserve"> </v>
      </c>
    </row>
    <row r="21" spans="1:6" x14ac:dyDescent="0.35">
      <c r="A21" s="11"/>
      <c r="D21" s="13" t="str">
        <f t="shared" si="1"/>
        <v/>
      </c>
      <c r="E21" s="13" t="str">
        <f t="shared" si="2"/>
        <v>.0</v>
      </c>
      <c r="F21" s="13" t="str">
        <f t="shared" si="3"/>
        <v xml:space="preserve"> </v>
      </c>
    </row>
    <row r="22" spans="1:6" x14ac:dyDescent="0.35">
      <c r="A22" s="11"/>
      <c r="D22" s="13" t="str">
        <f t="shared" si="1"/>
        <v/>
      </c>
      <c r="E22" s="13" t="str">
        <f t="shared" si="2"/>
        <v>.0</v>
      </c>
      <c r="F22" s="13" t="str">
        <f t="shared" si="3"/>
        <v xml:space="preserve"> </v>
      </c>
    </row>
    <row r="23" spans="1:6" x14ac:dyDescent="0.35">
      <c r="A23" s="11"/>
      <c r="D23" s="13" t="str">
        <f t="shared" si="1"/>
        <v/>
      </c>
      <c r="E23" s="13" t="str">
        <f t="shared" si="2"/>
        <v>.0</v>
      </c>
      <c r="F23" s="13" t="str">
        <f t="shared" si="3"/>
        <v xml:space="preserve"> </v>
      </c>
    </row>
    <row r="24" spans="1:6" x14ac:dyDescent="0.35">
      <c r="A24" s="11"/>
      <c r="D24" s="13" t="str">
        <f t="shared" si="1"/>
        <v/>
      </c>
      <c r="E24" s="13" t="str">
        <f t="shared" si="2"/>
        <v>.0</v>
      </c>
      <c r="F24" s="13" t="str">
        <f t="shared" si="3"/>
        <v xml:space="preserve"> </v>
      </c>
    </row>
    <row r="25" spans="1:6" x14ac:dyDescent="0.35">
      <c r="A25" s="11"/>
      <c r="D25" s="13" t="str">
        <f t="shared" si="1"/>
        <v/>
      </c>
      <c r="E25" s="13" t="str">
        <f t="shared" si="2"/>
        <v>.0</v>
      </c>
      <c r="F25" s="13" t="str">
        <f t="shared" si="3"/>
        <v xml:space="preserve"> </v>
      </c>
    </row>
    <row r="26" spans="1:6" x14ac:dyDescent="0.35">
      <c r="A26" s="11"/>
      <c r="D26" s="13" t="str">
        <f t="shared" si="1"/>
        <v/>
      </c>
      <c r="E26" s="13" t="str">
        <f t="shared" si="2"/>
        <v>.0</v>
      </c>
      <c r="F26" s="13" t="str">
        <f t="shared" si="3"/>
        <v xml:space="preserve"> </v>
      </c>
    </row>
    <row r="27" spans="1:6" x14ac:dyDescent="0.35">
      <c r="A27" s="11"/>
      <c r="D27" s="13" t="str">
        <f t="shared" si="1"/>
        <v/>
      </c>
      <c r="E27" s="13" t="str">
        <f t="shared" si="2"/>
        <v>.0</v>
      </c>
      <c r="F27" s="13" t="str">
        <f t="shared" si="3"/>
        <v xml:space="preserve"> </v>
      </c>
    </row>
    <row r="28" spans="1:6" x14ac:dyDescent="0.35">
      <c r="A28" s="11"/>
      <c r="D28" s="13" t="str">
        <f t="shared" si="1"/>
        <v/>
      </c>
      <c r="E28" s="13" t="str">
        <f t="shared" si="2"/>
        <v>.0</v>
      </c>
      <c r="F28" s="13" t="str">
        <f t="shared" si="3"/>
        <v xml:space="preserve"> </v>
      </c>
    </row>
    <row r="29" spans="1:6" x14ac:dyDescent="0.35">
      <c r="A29" s="11"/>
      <c r="D29" s="13" t="str">
        <f t="shared" si="1"/>
        <v/>
      </c>
      <c r="E29" s="13" t="str">
        <f t="shared" si="2"/>
        <v>.0</v>
      </c>
      <c r="F29" s="13" t="str">
        <f t="shared" si="3"/>
        <v xml:space="preserve"> </v>
      </c>
    </row>
    <row r="30" spans="1:6" x14ac:dyDescent="0.35">
      <c r="A30" s="11"/>
      <c r="D30" s="13" t="str">
        <f t="shared" si="1"/>
        <v/>
      </c>
      <c r="E30" s="13" t="str">
        <f t="shared" si="2"/>
        <v>.0</v>
      </c>
      <c r="F30" s="13" t="str">
        <f t="shared" si="3"/>
        <v xml:space="preserve"> </v>
      </c>
    </row>
    <row r="31" spans="1:6" x14ac:dyDescent="0.35">
      <c r="A31" s="11"/>
      <c r="D31" s="13" t="str">
        <f t="shared" si="1"/>
        <v/>
      </c>
      <c r="E31" s="13" t="str">
        <f t="shared" si="2"/>
        <v>.0</v>
      </c>
      <c r="F31" s="13" t="str">
        <f t="shared" si="3"/>
        <v xml:space="preserve"> </v>
      </c>
    </row>
    <row r="32" spans="1:6" x14ac:dyDescent="0.35">
      <c r="A32" s="11"/>
      <c r="D32" s="13" t="str">
        <f t="shared" si="1"/>
        <v/>
      </c>
      <c r="E32" s="13" t="str">
        <f t="shared" si="2"/>
        <v>.0</v>
      </c>
      <c r="F32" s="13" t="str">
        <f t="shared" si="3"/>
        <v xml:space="preserve"> </v>
      </c>
    </row>
    <row r="33" spans="1:6" x14ac:dyDescent="0.35">
      <c r="A33" s="11"/>
      <c r="D33" s="13" t="str">
        <f t="shared" si="1"/>
        <v/>
      </c>
      <c r="E33" s="13" t="str">
        <f t="shared" si="2"/>
        <v>.0</v>
      </c>
      <c r="F33" s="13" t="str">
        <f t="shared" si="3"/>
        <v xml:space="preserve"> </v>
      </c>
    </row>
    <row r="34" spans="1:6" x14ac:dyDescent="0.35">
      <c r="A34" s="11"/>
      <c r="D34" s="13" t="str">
        <f t="shared" si="1"/>
        <v/>
      </c>
      <c r="E34" s="13" t="str">
        <f t="shared" si="2"/>
        <v>.0</v>
      </c>
      <c r="F34" s="13" t="str">
        <f t="shared" si="3"/>
        <v xml:space="preserve"> </v>
      </c>
    </row>
    <row r="35" spans="1:6" x14ac:dyDescent="0.35">
      <c r="A35" s="11"/>
      <c r="D35" s="13" t="str">
        <f t="shared" si="1"/>
        <v/>
      </c>
      <c r="E35" s="13" t="str">
        <f t="shared" si="2"/>
        <v>.0</v>
      </c>
      <c r="F35" s="13" t="str">
        <f t="shared" si="3"/>
        <v xml:space="preserve"> </v>
      </c>
    </row>
    <row r="36" spans="1:6" x14ac:dyDescent="0.35">
      <c r="A36" s="11"/>
      <c r="D36" s="13" t="str">
        <f t="shared" si="1"/>
        <v/>
      </c>
      <c r="E36" s="13" t="str">
        <f t="shared" si="2"/>
        <v>.0</v>
      </c>
      <c r="F36" s="13" t="str">
        <f t="shared" si="3"/>
        <v xml:space="preserve"> 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E962D-D8BA-43F4-8E5E-0BDC252638C0}">
  <sheetPr codeName="Sheet18">
    <tabColor theme="5" tint="-0.249977111117893"/>
  </sheetPr>
  <dimension ref="A1:E8"/>
  <sheetViews>
    <sheetView workbookViewId="0">
      <selection activeCell="H14" sqref="H14"/>
    </sheetView>
  </sheetViews>
  <sheetFormatPr defaultRowHeight="14.5" x14ac:dyDescent="0.35"/>
  <cols>
    <col min="1" max="1" width="8.7265625" bestFit="1" customWidth="1"/>
    <col min="2" max="2" width="8.26953125" bestFit="1" customWidth="1"/>
    <col min="3" max="3" width="19.81640625" customWidth="1"/>
    <col min="4" max="4" width="18.08984375" bestFit="1" customWidth="1"/>
    <col min="5" max="5" width="8.1796875" customWidth="1"/>
  </cols>
  <sheetData>
    <row r="1" spans="1:5" x14ac:dyDescent="0.35">
      <c r="A1" s="40" t="s">
        <v>33</v>
      </c>
      <c r="B1" s="40"/>
      <c r="C1" s="40"/>
      <c r="D1" s="40"/>
      <c r="E1" s="40"/>
    </row>
    <row r="2" spans="1:5" x14ac:dyDescent="0.35">
      <c r="A2" s="20" t="s">
        <v>16</v>
      </c>
      <c r="B2" s="20" t="s">
        <v>11</v>
      </c>
      <c r="C2" s="20" t="s">
        <v>12</v>
      </c>
      <c r="D2" s="20" t="s">
        <v>14</v>
      </c>
      <c r="E2" s="20" t="s">
        <v>13</v>
      </c>
    </row>
    <row r="3" spans="1:5" x14ac:dyDescent="0.35">
      <c r="A3">
        <v>1</v>
      </c>
      <c r="B3">
        <v>172</v>
      </c>
      <c r="C3" s="5" t="str">
        <f>VLOOKUP(B3,'Entries U20 Women'!$A$2:$H$50,6,FALSE)</f>
        <v>Beth Rawlinson</v>
      </c>
      <c r="D3" s="5" t="str">
        <f>VLOOKUP(B3,'Entries U20 Women'!$A$2:$G$57,7,FALSE)</f>
        <v>Concord College</v>
      </c>
      <c r="E3" s="37">
        <v>23.17</v>
      </c>
    </row>
    <row r="4" spans="1:5" x14ac:dyDescent="0.35">
      <c r="A4">
        <v>2</v>
      </c>
      <c r="B4">
        <v>170</v>
      </c>
      <c r="C4" s="5" t="str">
        <f>VLOOKUP(B4,'Entries U20 Women'!$A$2:$H$50,6,FALSE)</f>
        <v>Maggie Preece</v>
      </c>
      <c r="D4" s="5" t="str">
        <f>VLOOKUP(B4,'Entries U20 Women'!$A$2:$G$57,7,FALSE)</f>
        <v>Telford AC</v>
      </c>
      <c r="E4" s="37">
        <v>25.09</v>
      </c>
    </row>
    <row r="5" spans="1:5" x14ac:dyDescent="0.35">
      <c r="A5">
        <v>3</v>
      </c>
      <c r="B5">
        <v>173</v>
      </c>
      <c r="C5" s="5" t="str">
        <f>VLOOKUP(B5,'Entries U20 Women'!$A$2:$H$50,6,FALSE)</f>
        <v>Teigan Mackenzie</v>
      </c>
      <c r="D5" s="5" t="str">
        <f>VLOOKUP(B5,'Entries U20 Women'!$A$2:$G$57,7,FALSE)</f>
        <v>Lawley Running Club</v>
      </c>
      <c r="E5" s="37">
        <v>35.19</v>
      </c>
    </row>
    <row r="8" spans="1:5" x14ac:dyDescent="0.35">
      <c r="C8" s="20" t="s">
        <v>600</v>
      </c>
      <c r="E8" s="20" t="s">
        <v>601</v>
      </c>
    </row>
  </sheetData>
  <autoFilter ref="A2:E2" xr:uid="{F89E962D-D8BA-43F4-8E5E-0BDC252638C0}"/>
  <mergeCells count="1">
    <mergeCell ref="A1:E1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747DB-988A-45E4-8C71-AC5A650FF9DB}">
  <sheetPr codeName="Sheet9">
    <tabColor theme="4" tint="-0.249977111117893"/>
  </sheetPr>
  <dimension ref="A1:G53"/>
  <sheetViews>
    <sheetView workbookViewId="0">
      <selection activeCell="G2" sqref="G2:G4"/>
    </sheetView>
  </sheetViews>
  <sheetFormatPr defaultRowHeight="14.5" x14ac:dyDescent="0.35"/>
  <cols>
    <col min="2" max="2" width="11" customWidth="1"/>
    <col min="3" max="3" width="13.1796875" customWidth="1"/>
    <col min="5" max="5" width="13.54296875" bestFit="1" customWidth="1"/>
    <col min="6" max="6" width="18.1796875" customWidth="1"/>
    <col min="7" max="7" width="18" bestFit="1" customWidth="1"/>
  </cols>
  <sheetData>
    <row r="1" spans="1:7" ht="29" x14ac:dyDescent="0.35">
      <c r="A1" s="18" t="s">
        <v>1</v>
      </c>
      <c r="B1" s="18" t="s">
        <v>2</v>
      </c>
      <c r="C1" s="18" t="s">
        <v>3</v>
      </c>
      <c r="D1" s="19" t="s">
        <v>10</v>
      </c>
      <c r="E1" s="19" t="s">
        <v>15</v>
      </c>
      <c r="F1" s="19" t="s">
        <v>12</v>
      </c>
      <c r="G1" s="18" t="s">
        <v>0</v>
      </c>
    </row>
    <row r="2" spans="1:7" x14ac:dyDescent="0.35">
      <c r="A2" s="11">
        <v>180</v>
      </c>
      <c r="B2" t="s">
        <v>210</v>
      </c>
      <c r="C2" t="s">
        <v>211</v>
      </c>
      <c r="D2" s="25" t="str">
        <f>LEFT(B2,1)</f>
        <v>E</v>
      </c>
      <c r="E2" s="13" t="str">
        <f>TEXT(D2,"general")&amp;"."&amp;TEXT(C2,"general")</f>
        <v>E.Roberts</v>
      </c>
      <c r="F2" s="13" t="str">
        <f t="shared" ref="F2" si="0">(B2&amp;" "&amp;C2)</f>
        <v>Evan Roberts</v>
      </c>
      <c r="G2" t="s">
        <v>212</v>
      </c>
    </row>
    <row r="3" spans="1:7" x14ac:dyDescent="0.35">
      <c r="A3" s="11">
        <v>181</v>
      </c>
      <c r="B3" s="29" t="s">
        <v>168</v>
      </c>
      <c r="C3" s="29" t="s">
        <v>591</v>
      </c>
      <c r="D3" s="25" t="str">
        <f t="shared" ref="D3:D34" si="1">LEFT(B3,1)</f>
        <v>J</v>
      </c>
      <c r="E3" s="13" t="str">
        <f t="shared" ref="E3:E34" si="2">TEXT(D3,"general")&amp;"."&amp;TEXT(C3,"general")</f>
        <v>J.Gilling</v>
      </c>
      <c r="F3" s="13" t="str">
        <f t="shared" ref="F3:F34" si="3">(B3&amp;" "&amp;C3)</f>
        <v>Joe Gilling</v>
      </c>
      <c r="G3" s="29" t="s">
        <v>70</v>
      </c>
    </row>
    <row r="4" spans="1:7" x14ac:dyDescent="0.35">
      <c r="A4" s="11">
        <v>182</v>
      </c>
      <c r="B4" s="29" t="s">
        <v>592</v>
      </c>
      <c r="C4" s="29" t="s">
        <v>593</v>
      </c>
      <c r="D4" s="25" t="str">
        <f t="shared" si="1"/>
        <v>J</v>
      </c>
      <c r="E4" s="13" t="str">
        <f t="shared" si="2"/>
        <v>J.Mensah</v>
      </c>
      <c r="F4" s="13" t="str">
        <f t="shared" si="3"/>
        <v>Jedid Mensah</v>
      </c>
      <c r="G4" s="29" t="s">
        <v>93</v>
      </c>
    </row>
    <row r="5" spans="1:7" x14ac:dyDescent="0.35">
      <c r="A5" s="11"/>
      <c r="B5" s="8"/>
      <c r="C5" s="8"/>
      <c r="D5" s="25" t="str">
        <f t="shared" si="1"/>
        <v/>
      </c>
      <c r="E5" s="13" t="str">
        <f t="shared" si="2"/>
        <v>.0</v>
      </c>
      <c r="F5" s="13" t="str">
        <f t="shared" si="3"/>
        <v xml:space="preserve"> </v>
      </c>
      <c r="G5" s="16"/>
    </row>
    <row r="6" spans="1:7" x14ac:dyDescent="0.35">
      <c r="A6" s="11"/>
      <c r="B6" s="8"/>
      <c r="C6" s="8"/>
      <c r="D6" s="25" t="str">
        <f t="shared" si="1"/>
        <v/>
      </c>
      <c r="E6" s="13" t="str">
        <f t="shared" si="2"/>
        <v>.0</v>
      </c>
      <c r="F6" s="13" t="str">
        <f t="shared" si="3"/>
        <v xml:space="preserve"> </v>
      </c>
      <c r="G6" s="16"/>
    </row>
    <row r="7" spans="1:7" x14ac:dyDescent="0.35">
      <c r="A7" s="11"/>
      <c r="B7" s="8"/>
      <c r="C7" s="8"/>
      <c r="D7" s="25" t="str">
        <f t="shared" si="1"/>
        <v/>
      </c>
      <c r="E7" s="13" t="str">
        <f t="shared" si="2"/>
        <v>.0</v>
      </c>
      <c r="F7" s="13" t="str">
        <f t="shared" si="3"/>
        <v xml:space="preserve"> </v>
      </c>
      <c r="G7" s="16"/>
    </row>
    <row r="8" spans="1:7" x14ac:dyDescent="0.35">
      <c r="A8" s="11"/>
      <c r="B8" s="8"/>
      <c r="C8" s="8"/>
      <c r="D8" s="25" t="str">
        <f t="shared" si="1"/>
        <v/>
      </c>
      <c r="E8" s="13" t="str">
        <f t="shared" si="2"/>
        <v>.0</v>
      </c>
      <c r="F8" s="13" t="str">
        <f t="shared" si="3"/>
        <v xml:space="preserve"> </v>
      </c>
      <c r="G8" s="16"/>
    </row>
    <row r="9" spans="1:7" x14ac:dyDescent="0.35">
      <c r="A9" s="11"/>
      <c r="B9" s="8"/>
      <c r="C9" s="8"/>
      <c r="D9" s="25" t="str">
        <f t="shared" si="1"/>
        <v/>
      </c>
      <c r="E9" s="13" t="str">
        <f t="shared" si="2"/>
        <v>.0</v>
      </c>
      <c r="F9" s="13" t="str">
        <f t="shared" si="3"/>
        <v xml:space="preserve"> </v>
      </c>
      <c r="G9" s="16"/>
    </row>
    <row r="10" spans="1:7" x14ac:dyDescent="0.35">
      <c r="A10" s="11"/>
      <c r="B10" s="8"/>
      <c r="C10" s="8"/>
      <c r="D10" s="25" t="str">
        <f t="shared" si="1"/>
        <v/>
      </c>
      <c r="E10" s="13" t="str">
        <f t="shared" si="2"/>
        <v>.0</v>
      </c>
      <c r="F10" s="13" t="str">
        <f t="shared" si="3"/>
        <v xml:space="preserve"> </v>
      </c>
      <c r="G10" s="16"/>
    </row>
    <row r="11" spans="1:7" x14ac:dyDescent="0.35">
      <c r="A11" s="11"/>
      <c r="B11" s="8"/>
      <c r="C11" s="8"/>
      <c r="D11" s="25" t="str">
        <f t="shared" si="1"/>
        <v/>
      </c>
      <c r="E11" s="13" t="str">
        <f t="shared" si="2"/>
        <v>.0</v>
      </c>
      <c r="F11" s="13" t="str">
        <f t="shared" si="3"/>
        <v xml:space="preserve"> </v>
      </c>
      <c r="G11" s="16"/>
    </row>
    <row r="12" spans="1:7" x14ac:dyDescent="0.35">
      <c r="A12" s="11"/>
      <c r="B12" s="8"/>
      <c r="C12" s="8"/>
      <c r="D12" s="25" t="str">
        <f t="shared" si="1"/>
        <v/>
      </c>
      <c r="E12" s="13" t="str">
        <f t="shared" si="2"/>
        <v>.0</v>
      </c>
      <c r="F12" s="13" t="str">
        <f t="shared" si="3"/>
        <v xml:space="preserve"> </v>
      </c>
      <c r="G12" s="16"/>
    </row>
    <row r="13" spans="1:7" x14ac:dyDescent="0.35">
      <c r="A13" s="11"/>
      <c r="B13" s="8"/>
      <c r="C13" s="8"/>
      <c r="D13" s="25" t="str">
        <f t="shared" si="1"/>
        <v/>
      </c>
      <c r="E13" s="13" t="str">
        <f t="shared" si="2"/>
        <v>.0</v>
      </c>
      <c r="F13" s="13" t="str">
        <f t="shared" si="3"/>
        <v xml:space="preserve"> </v>
      </c>
      <c r="G13" s="16"/>
    </row>
    <row r="14" spans="1:7" x14ac:dyDescent="0.35">
      <c r="A14" s="11"/>
      <c r="B14" s="8"/>
      <c r="C14" s="8"/>
      <c r="D14" s="25" t="str">
        <f t="shared" si="1"/>
        <v/>
      </c>
      <c r="E14" s="13" t="str">
        <f t="shared" si="2"/>
        <v>.0</v>
      </c>
      <c r="F14" s="13" t="str">
        <f t="shared" si="3"/>
        <v xml:space="preserve"> </v>
      </c>
      <c r="G14" s="17"/>
    </row>
    <row r="15" spans="1:7" x14ac:dyDescent="0.35">
      <c r="A15" s="11"/>
      <c r="B15" s="8"/>
      <c r="D15" s="25" t="str">
        <f t="shared" si="1"/>
        <v/>
      </c>
      <c r="E15" s="13" t="str">
        <f t="shared" si="2"/>
        <v>.0</v>
      </c>
      <c r="F15" s="13" t="str">
        <f t="shared" si="3"/>
        <v xml:space="preserve"> </v>
      </c>
      <c r="G15" s="17"/>
    </row>
    <row r="16" spans="1:7" x14ac:dyDescent="0.35">
      <c r="A16" s="11"/>
      <c r="C16" s="8"/>
      <c r="D16" s="25" t="str">
        <f t="shared" si="1"/>
        <v/>
      </c>
      <c r="E16" s="13" t="str">
        <f t="shared" si="2"/>
        <v>.0</v>
      </c>
      <c r="F16" s="13" t="str">
        <f t="shared" si="3"/>
        <v xml:space="preserve"> </v>
      </c>
      <c r="G16" s="17"/>
    </row>
    <row r="17" spans="1:7" x14ac:dyDescent="0.35">
      <c r="A17" s="11"/>
      <c r="B17" s="8"/>
      <c r="C17" s="8"/>
      <c r="D17" s="25" t="str">
        <f t="shared" si="1"/>
        <v/>
      </c>
      <c r="E17" s="13" t="str">
        <f t="shared" si="2"/>
        <v>.0</v>
      </c>
      <c r="F17" s="13" t="str">
        <f t="shared" si="3"/>
        <v xml:space="preserve"> </v>
      </c>
      <c r="G17" s="16"/>
    </row>
    <row r="18" spans="1:7" x14ac:dyDescent="0.35">
      <c r="A18" s="11"/>
      <c r="B18" s="8"/>
      <c r="C18" s="8"/>
      <c r="D18" s="25" t="str">
        <f t="shared" si="1"/>
        <v/>
      </c>
      <c r="E18" s="13" t="str">
        <f t="shared" si="2"/>
        <v>.0</v>
      </c>
      <c r="F18" s="13" t="str">
        <f t="shared" si="3"/>
        <v xml:space="preserve"> </v>
      </c>
      <c r="G18" s="16"/>
    </row>
    <row r="19" spans="1:7" x14ac:dyDescent="0.35">
      <c r="A19" s="11"/>
      <c r="B19" s="8"/>
      <c r="C19" s="8"/>
      <c r="D19" s="25" t="str">
        <f t="shared" si="1"/>
        <v/>
      </c>
      <c r="E19" s="13" t="str">
        <f t="shared" si="2"/>
        <v>.0</v>
      </c>
      <c r="F19" s="13" t="str">
        <f t="shared" si="3"/>
        <v xml:space="preserve"> </v>
      </c>
      <c r="G19" s="16"/>
    </row>
    <row r="20" spans="1:7" x14ac:dyDescent="0.35">
      <c r="A20" s="11"/>
      <c r="B20" s="8"/>
      <c r="C20" s="8"/>
      <c r="D20" s="25" t="str">
        <f t="shared" si="1"/>
        <v/>
      </c>
      <c r="E20" s="13" t="str">
        <f t="shared" si="2"/>
        <v>.0</v>
      </c>
      <c r="F20" s="13" t="str">
        <f t="shared" si="3"/>
        <v xml:space="preserve"> </v>
      </c>
      <c r="G20" s="16"/>
    </row>
    <row r="21" spans="1:7" x14ac:dyDescent="0.35">
      <c r="A21" s="11"/>
      <c r="B21" s="8"/>
      <c r="C21" s="8"/>
      <c r="D21" s="25" t="str">
        <f t="shared" si="1"/>
        <v/>
      </c>
      <c r="E21" s="13" t="str">
        <f t="shared" si="2"/>
        <v>.0</v>
      </c>
      <c r="F21" s="13" t="str">
        <f t="shared" si="3"/>
        <v xml:space="preserve"> </v>
      </c>
      <c r="G21" s="16"/>
    </row>
    <row r="22" spans="1:7" x14ac:dyDescent="0.35">
      <c r="A22" s="11"/>
      <c r="B22" s="8"/>
      <c r="C22" s="8"/>
      <c r="D22" s="25" t="str">
        <f t="shared" si="1"/>
        <v/>
      </c>
      <c r="E22" s="13" t="str">
        <f t="shared" si="2"/>
        <v>.0</v>
      </c>
      <c r="F22" s="13" t="str">
        <f t="shared" si="3"/>
        <v xml:space="preserve"> </v>
      </c>
      <c r="G22" s="16"/>
    </row>
    <row r="23" spans="1:7" ht="15.5" x14ac:dyDescent="0.35">
      <c r="A23" s="11"/>
      <c r="B23" s="9"/>
      <c r="C23" s="8"/>
      <c r="D23" s="25" t="str">
        <f t="shared" si="1"/>
        <v/>
      </c>
      <c r="E23" s="13" t="str">
        <f t="shared" si="2"/>
        <v>.0</v>
      </c>
      <c r="F23" s="13" t="str">
        <f t="shared" si="3"/>
        <v xml:space="preserve"> </v>
      </c>
      <c r="G23" s="16"/>
    </row>
    <row r="24" spans="1:7" x14ac:dyDescent="0.35">
      <c r="A24" s="11"/>
      <c r="B24" s="8"/>
      <c r="D24" s="25" t="str">
        <f t="shared" si="1"/>
        <v/>
      </c>
      <c r="E24" s="13" t="str">
        <f t="shared" si="2"/>
        <v>.0</v>
      </c>
      <c r="F24" s="13" t="str">
        <f t="shared" si="3"/>
        <v xml:space="preserve"> </v>
      </c>
      <c r="G24" s="16"/>
    </row>
    <row r="25" spans="1:7" x14ac:dyDescent="0.35">
      <c r="A25" s="11"/>
      <c r="B25" s="14"/>
      <c r="C25" s="8"/>
      <c r="D25" s="25" t="str">
        <f t="shared" si="1"/>
        <v/>
      </c>
      <c r="E25" s="13" t="str">
        <f t="shared" si="2"/>
        <v>.0</v>
      </c>
      <c r="F25" s="13" t="str">
        <f t="shared" si="3"/>
        <v xml:space="preserve"> </v>
      </c>
      <c r="G25" s="16"/>
    </row>
    <row r="26" spans="1:7" x14ac:dyDescent="0.35">
      <c r="A26" s="11"/>
      <c r="B26" s="8"/>
      <c r="C26" s="8"/>
      <c r="D26" s="25" t="str">
        <f t="shared" si="1"/>
        <v/>
      </c>
      <c r="E26" s="13" t="str">
        <f t="shared" si="2"/>
        <v>.0</v>
      </c>
      <c r="F26" s="13" t="str">
        <f t="shared" si="3"/>
        <v xml:space="preserve"> </v>
      </c>
      <c r="G26" s="16"/>
    </row>
    <row r="27" spans="1:7" x14ac:dyDescent="0.35">
      <c r="A27" s="11"/>
      <c r="B27" s="8"/>
      <c r="C27" s="8"/>
      <c r="D27" s="25" t="str">
        <f t="shared" si="1"/>
        <v/>
      </c>
      <c r="E27" s="13" t="str">
        <f t="shared" si="2"/>
        <v>.0</v>
      </c>
      <c r="F27" s="13" t="str">
        <f t="shared" si="3"/>
        <v xml:space="preserve"> </v>
      </c>
      <c r="G27" s="16"/>
    </row>
    <row r="28" spans="1:7" x14ac:dyDescent="0.35">
      <c r="A28" s="11"/>
      <c r="B28" s="8"/>
      <c r="C28" s="8"/>
      <c r="D28" s="25" t="str">
        <f t="shared" si="1"/>
        <v/>
      </c>
      <c r="E28" s="13" t="str">
        <f t="shared" si="2"/>
        <v>.0</v>
      </c>
      <c r="F28" s="13" t="str">
        <f t="shared" si="3"/>
        <v xml:space="preserve"> </v>
      </c>
      <c r="G28" s="16"/>
    </row>
    <row r="29" spans="1:7" x14ac:dyDescent="0.35">
      <c r="A29" s="11"/>
      <c r="B29" s="8"/>
      <c r="C29" s="8"/>
      <c r="D29" s="25" t="str">
        <f t="shared" si="1"/>
        <v/>
      </c>
      <c r="E29" s="13" t="str">
        <f t="shared" si="2"/>
        <v>.0</v>
      </c>
      <c r="F29" s="13" t="str">
        <f t="shared" si="3"/>
        <v xml:space="preserve"> </v>
      </c>
      <c r="G29" s="16"/>
    </row>
    <row r="30" spans="1:7" x14ac:dyDescent="0.35">
      <c r="A30" s="11"/>
      <c r="B30" s="8"/>
      <c r="C30" s="8"/>
      <c r="D30" s="25" t="str">
        <f t="shared" si="1"/>
        <v/>
      </c>
      <c r="E30" s="13" t="str">
        <f t="shared" si="2"/>
        <v>.0</v>
      </c>
      <c r="F30" s="13" t="str">
        <f t="shared" si="3"/>
        <v xml:space="preserve"> </v>
      </c>
      <c r="G30" s="16"/>
    </row>
    <row r="31" spans="1:7" x14ac:dyDescent="0.35">
      <c r="A31" s="11"/>
      <c r="B31" s="8"/>
      <c r="C31" s="8"/>
      <c r="D31" s="25" t="str">
        <f t="shared" si="1"/>
        <v/>
      </c>
      <c r="E31" s="13" t="str">
        <f t="shared" si="2"/>
        <v>.0</v>
      </c>
      <c r="F31" s="13" t="str">
        <f t="shared" si="3"/>
        <v xml:space="preserve"> </v>
      </c>
      <c r="G31" s="16"/>
    </row>
    <row r="32" spans="1:7" x14ac:dyDescent="0.35">
      <c r="A32" s="11"/>
      <c r="B32" s="8"/>
      <c r="C32" s="8"/>
      <c r="D32" s="25" t="str">
        <f t="shared" si="1"/>
        <v/>
      </c>
      <c r="E32" s="13" t="str">
        <f t="shared" si="2"/>
        <v>.0</v>
      </c>
      <c r="F32" s="13" t="str">
        <f t="shared" si="3"/>
        <v xml:space="preserve"> </v>
      </c>
      <c r="G32" s="16"/>
    </row>
    <row r="33" spans="1:7" x14ac:dyDescent="0.35">
      <c r="A33" s="11"/>
      <c r="B33" s="8"/>
      <c r="C33" s="8"/>
      <c r="D33" s="25" t="str">
        <f t="shared" si="1"/>
        <v/>
      </c>
      <c r="E33" s="13" t="str">
        <f t="shared" si="2"/>
        <v>.0</v>
      </c>
      <c r="F33" s="13" t="str">
        <f t="shared" si="3"/>
        <v xml:space="preserve"> </v>
      </c>
      <c r="G33" s="16"/>
    </row>
    <row r="34" spans="1:7" x14ac:dyDescent="0.35">
      <c r="A34" s="11"/>
      <c r="B34" s="8"/>
      <c r="D34" s="25" t="str">
        <f t="shared" si="1"/>
        <v/>
      </c>
      <c r="E34" s="13" t="str">
        <f t="shared" si="2"/>
        <v>.0</v>
      </c>
      <c r="F34" s="13" t="str">
        <f t="shared" si="3"/>
        <v xml:space="preserve"> </v>
      </c>
      <c r="G34" s="16"/>
    </row>
    <row r="35" spans="1:7" x14ac:dyDescent="0.35">
      <c r="A35" s="11"/>
      <c r="D35" s="13" t="str">
        <f t="shared" ref="D35:D53" si="4">LEFT(B35,1)</f>
        <v/>
      </c>
      <c r="E35" s="13" t="str">
        <f t="shared" ref="E35:E53" si="5">TEXT(D35,"general")&amp;"."&amp;TEXT(C35,"general")</f>
        <v>.0</v>
      </c>
      <c r="F35" s="13" t="str">
        <f t="shared" ref="F35:F53" si="6">(B35&amp;" "&amp;C35)</f>
        <v xml:space="preserve"> </v>
      </c>
      <c r="G35" s="5"/>
    </row>
    <row r="36" spans="1:7" x14ac:dyDescent="0.35">
      <c r="A36" s="11"/>
      <c r="D36" s="13" t="str">
        <f t="shared" si="4"/>
        <v/>
      </c>
      <c r="E36" s="13" t="str">
        <f t="shared" si="5"/>
        <v>.0</v>
      </c>
      <c r="F36" s="13" t="str">
        <f t="shared" si="6"/>
        <v xml:space="preserve"> </v>
      </c>
      <c r="G36" s="5"/>
    </row>
    <row r="37" spans="1:7" x14ac:dyDescent="0.35">
      <c r="A37" s="11"/>
      <c r="D37" s="13" t="str">
        <f t="shared" si="4"/>
        <v/>
      </c>
      <c r="E37" s="13" t="str">
        <f t="shared" si="5"/>
        <v>.0</v>
      </c>
      <c r="F37" s="13" t="str">
        <f t="shared" si="6"/>
        <v xml:space="preserve"> </v>
      </c>
      <c r="G37" s="5"/>
    </row>
    <row r="38" spans="1:7" x14ac:dyDescent="0.35">
      <c r="A38" s="11"/>
      <c r="D38" s="13" t="str">
        <f t="shared" si="4"/>
        <v/>
      </c>
      <c r="E38" s="13" t="str">
        <f t="shared" si="5"/>
        <v>.0</v>
      </c>
      <c r="F38" s="13" t="str">
        <f t="shared" si="6"/>
        <v xml:space="preserve"> </v>
      </c>
      <c r="G38" s="5"/>
    </row>
    <row r="39" spans="1:7" x14ac:dyDescent="0.35">
      <c r="A39" s="11"/>
      <c r="D39" s="13" t="str">
        <f t="shared" si="4"/>
        <v/>
      </c>
      <c r="E39" s="13" t="str">
        <f t="shared" si="5"/>
        <v>.0</v>
      </c>
      <c r="F39" s="13" t="str">
        <f t="shared" si="6"/>
        <v xml:space="preserve"> </v>
      </c>
      <c r="G39" s="5"/>
    </row>
    <row r="40" spans="1:7" x14ac:dyDescent="0.35">
      <c r="A40" s="11"/>
      <c r="D40" s="13" t="str">
        <f t="shared" si="4"/>
        <v/>
      </c>
      <c r="E40" s="13" t="str">
        <f t="shared" si="5"/>
        <v>.0</v>
      </c>
      <c r="F40" s="13" t="str">
        <f t="shared" si="6"/>
        <v xml:space="preserve"> </v>
      </c>
      <c r="G40" s="5"/>
    </row>
    <row r="41" spans="1:7" x14ac:dyDescent="0.35">
      <c r="A41" s="11"/>
      <c r="D41" s="13" t="str">
        <f t="shared" si="4"/>
        <v/>
      </c>
      <c r="E41" s="13" t="str">
        <f t="shared" si="5"/>
        <v>.0</v>
      </c>
      <c r="F41" s="13" t="str">
        <f t="shared" si="6"/>
        <v xml:space="preserve"> </v>
      </c>
      <c r="G41" s="5"/>
    </row>
    <row r="42" spans="1:7" x14ac:dyDescent="0.35">
      <c r="A42" s="11"/>
      <c r="D42" s="13" t="str">
        <f t="shared" si="4"/>
        <v/>
      </c>
      <c r="E42" s="13" t="str">
        <f t="shared" si="5"/>
        <v>.0</v>
      </c>
      <c r="F42" s="13" t="str">
        <f t="shared" si="6"/>
        <v xml:space="preserve"> </v>
      </c>
      <c r="G42" s="5"/>
    </row>
    <row r="43" spans="1:7" x14ac:dyDescent="0.35">
      <c r="A43" s="11"/>
      <c r="D43" s="13" t="str">
        <f t="shared" si="4"/>
        <v/>
      </c>
      <c r="E43" s="13" t="str">
        <f t="shared" si="5"/>
        <v>.0</v>
      </c>
      <c r="F43" s="13" t="str">
        <f t="shared" si="6"/>
        <v xml:space="preserve"> </v>
      </c>
      <c r="G43" s="5"/>
    </row>
    <row r="44" spans="1:7" x14ac:dyDescent="0.35">
      <c r="A44" s="11"/>
      <c r="D44" s="13" t="str">
        <f t="shared" si="4"/>
        <v/>
      </c>
      <c r="E44" s="13" t="str">
        <f t="shared" si="5"/>
        <v>.0</v>
      </c>
      <c r="F44" s="13" t="str">
        <f t="shared" si="6"/>
        <v xml:space="preserve"> </v>
      </c>
      <c r="G44" s="5"/>
    </row>
    <row r="45" spans="1:7" x14ac:dyDescent="0.35">
      <c r="A45" s="11"/>
      <c r="D45" s="13" t="str">
        <f t="shared" si="4"/>
        <v/>
      </c>
      <c r="E45" s="13" t="str">
        <f t="shared" si="5"/>
        <v>.0</v>
      </c>
      <c r="F45" s="13" t="str">
        <f t="shared" si="6"/>
        <v xml:space="preserve"> </v>
      </c>
      <c r="G45" s="5"/>
    </row>
    <row r="46" spans="1:7" x14ac:dyDescent="0.35">
      <c r="A46" s="11"/>
      <c r="D46" s="13" t="str">
        <f t="shared" si="4"/>
        <v/>
      </c>
      <c r="E46" s="13" t="str">
        <f t="shared" si="5"/>
        <v>.0</v>
      </c>
      <c r="F46" s="13" t="str">
        <f t="shared" si="6"/>
        <v xml:space="preserve"> </v>
      </c>
      <c r="G46" s="5"/>
    </row>
    <row r="47" spans="1:7" x14ac:dyDescent="0.35">
      <c r="A47" s="11"/>
      <c r="D47" s="13" t="str">
        <f t="shared" si="4"/>
        <v/>
      </c>
      <c r="E47" s="13" t="str">
        <f t="shared" si="5"/>
        <v>.0</v>
      </c>
      <c r="F47" s="13" t="str">
        <f t="shared" si="6"/>
        <v xml:space="preserve"> </v>
      </c>
      <c r="G47" s="5"/>
    </row>
    <row r="48" spans="1:7" x14ac:dyDescent="0.35">
      <c r="A48" s="11"/>
      <c r="D48" s="13" t="str">
        <f t="shared" si="4"/>
        <v/>
      </c>
      <c r="E48" s="13" t="str">
        <f t="shared" si="5"/>
        <v>.0</v>
      </c>
      <c r="F48" s="13" t="str">
        <f t="shared" si="6"/>
        <v xml:space="preserve"> </v>
      </c>
      <c r="G48" s="5"/>
    </row>
    <row r="49" spans="1:7" x14ac:dyDescent="0.35">
      <c r="A49" s="11"/>
      <c r="D49" s="13" t="str">
        <f t="shared" si="4"/>
        <v/>
      </c>
      <c r="E49" s="13" t="str">
        <f t="shared" si="5"/>
        <v>.0</v>
      </c>
      <c r="F49" s="13" t="str">
        <f t="shared" si="6"/>
        <v xml:space="preserve"> </v>
      </c>
      <c r="G49" s="5"/>
    </row>
    <row r="50" spans="1:7" x14ac:dyDescent="0.35">
      <c r="A50" s="11"/>
      <c r="D50" s="13" t="str">
        <f t="shared" si="4"/>
        <v/>
      </c>
      <c r="E50" s="13" t="str">
        <f t="shared" si="5"/>
        <v>.0</v>
      </c>
      <c r="F50" s="13" t="str">
        <f t="shared" si="6"/>
        <v xml:space="preserve"> </v>
      </c>
      <c r="G50" s="5"/>
    </row>
    <row r="51" spans="1:7" x14ac:dyDescent="0.35">
      <c r="A51" s="11"/>
      <c r="D51" s="13" t="str">
        <f t="shared" si="4"/>
        <v/>
      </c>
      <c r="E51" s="13" t="str">
        <f t="shared" si="5"/>
        <v>.0</v>
      </c>
      <c r="F51" s="13" t="str">
        <f t="shared" si="6"/>
        <v xml:space="preserve"> </v>
      </c>
      <c r="G51" s="5"/>
    </row>
    <row r="52" spans="1:7" x14ac:dyDescent="0.35">
      <c r="A52" s="11"/>
      <c r="D52" s="13" t="str">
        <f t="shared" si="4"/>
        <v/>
      </c>
      <c r="E52" s="13" t="str">
        <f t="shared" si="5"/>
        <v>.0</v>
      </c>
      <c r="F52" s="13" t="str">
        <f t="shared" si="6"/>
        <v xml:space="preserve"> </v>
      </c>
      <c r="G52" s="5"/>
    </row>
    <row r="53" spans="1:7" x14ac:dyDescent="0.35">
      <c r="A53" s="11"/>
      <c r="D53" s="13" t="str">
        <f t="shared" si="4"/>
        <v/>
      </c>
      <c r="E53" s="13" t="str">
        <f t="shared" si="5"/>
        <v>.0</v>
      </c>
      <c r="F53" s="13" t="str">
        <f t="shared" si="6"/>
        <v xml:space="preserve"> </v>
      </c>
      <c r="G53" s="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ADEE7-E851-4096-802D-FF6EC6CDCCEF}">
  <sheetPr>
    <tabColor theme="5" tint="-0.249977111117893"/>
  </sheetPr>
  <dimension ref="A1:E10"/>
  <sheetViews>
    <sheetView workbookViewId="0">
      <selection activeCell="F14" sqref="F14"/>
    </sheetView>
  </sheetViews>
  <sheetFormatPr defaultRowHeight="14.5" x14ac:dyDescent="0.35"/>
  <cols>
    <col min="3" max="3" width="18" customWidth="1"/>
    <col min="4" max="4" width="19.453125" customWidth="1"/>
  </cols>
  <sheetData>
    <row r="1" spans="1:5" x14ac:dyDescent="0.35">
      <c r="A1" s="40" t="s">
        <v>34</v>
      </c>
      <c r="B1" s="40"/>
      <c r="C1" s="40"/>
      <c r="D1" s="40"/>
      <c r="E1" s="40"/>
    </row>
    <row r="2" spans="1:5" x14ac:dyDescent="0.35">
      <c r="A2" s="20" t="s">
        <v>16</v>
      </c>
      <c r="B2" s="20" t="s">
        <v>11</v>
      </c>
      <c r="C2" s="20" t="s">
        <v>12</v>
      </c>
      <c r="D2" s="20" t="s">
        <v>14</v>
      </c>
      <c r="E2" s="20" t="s">
        <v>13</v>
      </c>
    </row>
    <row r="3" spans="1:5" x14ac:dyDescent="0.35">
      <c r="A3">
        <v>1</v>
      </c>
      <c r="B3">
        <v>182</v>
      </c>
      <c r="C3" s="5" t="str">
        <f>VLOOKUP(B3,'Entries U20 men'!$A$2:$H$50,6,FALSE)</f>
        <v>Jedid Mensah</v>
      </c>
      <c r="D3" s="5" t="str">
        <f>VLOOKUP(B3,'Entries U20 men'!$A$2:$G$57,7,FALSE)</f>
        <v>Telford AC</v>
      </c>
      <c r="E3" s="37">
        <v>39.549999999999997</v>
      </c>
    </row>
    <row r="4" spans="1:5" x14ac:dyDescent="0.35">
      <c r="A4">
        <v>2</v>
      </c>
      <c r="B4">
        <v>180</v>
      </c>
      <c r="C4" s="5" t="str">
        <f>VLOOKUP(B4,'Entries U20 men'!$A$2:$H$50,6,FALSE)</f>
        <v>Evan Roberts</v>
      </c>
      <c r="D4" s="5" t="str">
        <f>VLOOKUP(B4,'Entries U20 men'!$A$2:$G$57,7,FALSE)</f>
        <v>Oswestry Olympians</v>
      </c>
      <c r="E4" s="37">
        <v>40.39</v>
      </c>
    </row>
    <row r="7" spans="1:5" x14ac:dyDescent="0.35">
      <c r="C7" s="20" t="s">
        <v>600</v>
      </c>
      <c r="E7" s="20" t="s">
        <v>601</v>
      </c>
    </row>
    <row r="9" spans="1:5" x14ac:dyDescent="0.35">
      <c r="C9" s="29"/>
    </row>
    <row r="10" spans="1:5" x14ac:dyDescent="0.35">
      <c r="C10" s="29"/>
    </row>
  </sheetData>
  <autoFilter ref="A2:E2" xr:uid="{FF9ADEE7-E851-4096-802D-FF6EC6CDCCEF}"/>
  <mergeCells count="1">
    <mergeCell ref="A1:E1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B17DF-018F-4F7B-B356-07B71685CE43}">
  <sheetPr codeName="Sheet10">
    <tabColor theme="4" tint="-0.249977111117893"/>
  </sheetPr>
  <dimension ref="A1:I120"/>
  <sheetViews>
    <sheetView workbookViewId="0">
      <selection activeCell="G21" sqref="G21"/>
    </sheetView>
  </sheetViews>
  <sheetFormatPr defaultColWidth="10.26953125" defaultRowHeight="14.5" x14ac:dyDescent="0.35"/>
  <cols>
    <col min="2" max="2" width="11.1796875" customWidth="1"/>
    <col min="3" max="3" width="13.81640625" customWidth="1"/>
    <col min="4" max="4" width="10.7265625" bestFit="1" customWidth="1"/>
    <col min="6" max="6" width="14.453125" bestFit="1" customWidth="1"/>
    <col min="7" max="7" width="20.54296875" bestFit="1" customWidth="1"/>
    <col min="9" max="9" width="21.453125" bestFit="1" customWidth="1"/>
  </cols>
  <sheetData>
    <row r="1" spans="1:9" ht="29" x14ac:dyDescent="0.35">
      <c r="A1" s="18" t="s">
        <v>1</v>
      </c>
      <c r="B1" s="18" t="s">
        <v>2</v>
      </c>
      <c r="C1" s="18" t="s">
        <v>3</v>
      </c>
      <c r="D1" s="18" t="s">
        <v>17</v>
      </c>
      <c r="E1" s="19" t="s">
        <v>10</v>
      </c>
      <c r="F1" s="19" t="s">
        <v>15</v>
      </c>
      <c r="G1" s="19" t="s">
        <v>12</v>
      </c>
      <c r="H1" s="19" t="s">
        <v>36</v>
      </c>
      <c r="I1" s="18" t="s">
        <v>14</v>
      </c>
    </row>
    <row r="2" spans="1:9" x14ac:dyDescent="0.35">
      <c r="A2" s="33">
        <v>200</v>
      </c>
      <c r="B2" s="29" t="s">
        <v>281</v>
      </c>
      <c r="C2" s="29" t="s">
        <v>509</v>
      </c>
      <c r="D2" s="30">
        <v>25761</v>
      </c>
      <c r="E2" s="13" t="str">
        <f t="shared" ref="E2:E33" si="0">LEFT(B2,1)</f>
        <v>L</v>
      </c>
      <c r="F2" s="13" t="str">
        <f t="shared" ref="F2:F33" si="1">TEXT(E2,"general")&amp;"."&amp;TEXT(C2,"general")</f>
        <v>L.Lyon</v>
      </c>
      <c r="G2" s="13" t="str">
        <f t="shared" ref="G2:G33" si="2">(B2&amp;" "&amp;C2)</f>
        <v>Lisa Lyon</v>
      </c>
      <c r="H2" s="12">
        <f t="shared" ref="H2:H33" si="3">YEAR(D2)</f>
        <v>1970</v>
      </c>
      <c r="I2" s="29" t="s">
        <v>510</v>
      </c>
    </row>
    <row r="3" spans="1:9" x14ac:dyDescent="0.35">
      <c r="A3" s="33">
        <v>201</v>
      </c>
      <c r="B3" s="29" t="s">
        <v>345</v>
      </c>
      <c r="C3" s="29" t="s">
        <v>211</v>
      </c>
      <c r="D3" s="30">
        <v>22081</v>
      </c>
      <c r="E3" s="13" t="str">
        <f t="shared" si="0"/>
        <v>J</v>
      </c>
      <c r="F3" s="13" t="str">
        <f t="shared" si="1"/>
        <v>J.Roberts</v>
      </c>
      <c r="G3" s="13" t="str">
        <f t="shared" si="2"/>
        <v>Julie Roberts</v>
      </c>
      <c r="H3" s="12">
        <f t="shared" si="3"/>
        <v>1960</v>
      </c>
      <c r="I3" s="29" t="s">
        <v>510</v>
      </c>
    </row>
    <row r="4" spans="1:9" x14ac:dyDescent="0.35">
      <c r="A4" s="33">
        <v>202</v>
      </c>
      <c r="B4" s="29" t="s">
        <v>488</v>
      </c>
      <c r="C4" s="29" t="s">
        <v>489</v>
      </c>
      <c r="D4" s="30">
        <v>36617</v>
      </c>
      <c r="E4" s="13" t="str">
        <f t="shared" si="0"/>
        <v>A</v>
      </c>
      <c r="F4" s="13" t="str">
        <f t="shared" si="1"/>
        <v>A.Yapp</v>
      </c>
      <c r="G4" s="13" t="str">
        <f t="shared" si="2"/>
        <v>Anna Yapp</v>
      </c>
      <c r="H4" s="12">
        <f t="shared" si="3"/>
        <v>2000</v>
      </c>
      <c r="I4" s="29" t="s">
        <v>490</v>
      </c>
    </row>
    <row r="5" spans="1:9" x14ac:dyDescent="0.35">
      <c r="A5" s="33">
        <v>203</v>
      </c>
      <c r="B5" s="29" t="s">
        <v>494</v>
      </c>
      <c r="C5" s="29" t="s">
        <v>495</v>
      </c>
      <c r="D5" s="30">
        <v>27077</v>
      </c>
      <c r="E5" s="13" t="str">
        <f t="shared" si="0"/>
        <v>A</v>
      </c>
      <c r="F5" s="13" t="str">
        <f t="shared" si="1"/>
        <v>A.Cathrow</v>
      </c>
      <c r="G5" s="13" t="str">
        <f t="shared" si="2"/>
        <v>Angie Cathrow</v>
      </c>
      <c r="H5" s="12">
        <f t="shared" si="3"/>
        <v>1974</v>
      </c>
      <c r="I5" t="s">
        <v>223</v>
      </c>
    </row>
    <row r="6" spans="1:9" x14ac:dyDescent="0.35">
      <c r="A6" s="33">
        <v>204</v>
      </c>
      <c r="B6" t="s">
        <v>232</v>
      </c>
      <c r="C6" t="s">
        <v>264</v>
      </c>
      <c r="D6" s="6">
        <v>32177</v>
      </c>
      <c r="E6" s="13" t="str">
        <f t="shared" si="0"/>
        <v>J</v>
      </c>
      <c r="F6" s="13" t="str">
        <f t="shared" si="1"/>
        <v>J.Willott</v>
      </c>
      <c r="G6" s="13" t="str">
        <f t="shared" si="2"/>
        <v>Jennifer Willott</v>
      </c>
      <c r="H6" s="12">
        <f t="shared" si="3"/>
        <v>1988</v>
      </c>
      <c r="I6" t="s">
        <v>218</v>
      </c>
    </row>
    <row r="7" spans="1:9" x14ac:dyDescent="0.35">
      <c r="A7" s="33">
        <v>205</v>
      </c>
      <c r="B7" t="s">
        <v>103</v>
      </c>
      <c r="C7" t="s">
        <v>269</v>
      </c>
      <c r="D7" s="6">
        <v>32821</v>
      </c>
      <c r="E7" s="13" t="str">
        <f t="shared" si="0"/>
        <v>A</v>
      </c>
      <c r="F7" s="13" t="str">
        <f t="shared" si="1"/>
        <v>A.Fletcher</v>
      </c>
      <c r="G7" s="13" t="str">
        <f t="shared" si="2"/>
        <v>Amy Fletcher</v>
      </c>
      <c r="H7" s="12">
        <f t="shared" si="3"/>
        <v>1989</v>
      </c>
      <c r="I7" t="s">
        <v>218</v>
      </c>
    </row>
    <row r="8" spans="1:9" x14ac:dyDescent="0.35">
      <c r="A8" s="33">
        <v>206</v>
      </c>
      <c r="B8" t="s">
        <v>352</v>
      </c>
      <c r="C8" t="s">
        <v>353</v>
      </c>
      <c r="D8" s="6">
        <v>28862</v>
      </c>
      <c r="E8" s="13" t="str">
        <f t="shared" si="0"/>
        <v>S</v>
      </c>
      <c r="F8" s="13" t="str">
        <f t="shared" si="1"/>
        <v>S.Hawkins</v>
      </c>
      <c r="G8" s="13" t="str">
        <f t="shared" si="2"/>
        <v>Stacey Hawkins</v>
      </c>
      <c r="H8" s="12">
        <f t="shared" si="3"/>
        <v>1979</v>
      </c>
      <c r="I8" t="s">
        <v>218</v>
      </c>
    </row>
    <row r="9" spans="1:9" x14ac:dyDescent="0.35">
      <c r="A9" s="33">
        <v>207</v>
      </c>
      <c r="B9" t="s">
        <v>354</v>
      </c>
      <c r="C9" t="s">
        <v>355</v>
      </c>
      <c r="D9" s="6">
        <v>24972</v>
      </c>
      <c r="E9" s="13" t="str">
        <f t="shared" si="0"/>
        <v>N</v>
      </c>
      <c r="F9" s="13" t="str">
        <f t="shared" si="1"/>
        <v>N.Brierley</v>
      </c>
      <c r="G9" s="13" t="str">
        <f t="shared" si="2"/>
        <v>Nicky Brierley</v>
      </c>
      <c r="H9" s="12">
        <f t="shared" si="3"/>
        <v>1968</v>
      </c>
      <c r="I9" s="31" t="s">
        <v>218</v>
      </c>
    </row>
    <row r="10" spans="1:9" x14ac:dyDescent="0.35">
      <c r="A10" s="33">
        <v>208</v>
      </c>
      <c r="B10" t="s">
        <v>341</v>
      </c>
      <c r="C10" t="s">
        <v>356</v>
      </c>
      <c r="D10" s="6">
        <v>26997</v>
      </c>
      <c r="E10" s="13" t="str">
        <f t="shared" si="0"/>
        <v>S</v>
      </c>
      <c r="F10" s="13" t="str">
        <f t="shared" si="1"/>
        <v>S.Paskin</v>
      </c>
      <c r="G10" s="13" t="str">
        <f t="shared" si="2"/>
        <v>Sara Paskin</v>
      </c>
      <c r="H10" s="12">
        <f t="shared" si="3"/>
        <v>1973</v>
      </c>
      <c r="I10" s="31" t="s">
        <v>218</v>
      </c>
    </row>
    <row r="11" spans="1:9" x14ac:dyDescent="0.35">
      <c r="A11" s="33">
        <v>209</v>
      </c>
      <c r="B11" t="s">
        <v>276</v>
      </c>
      <c r="C11" t="s">
        <v>359</v>
      </c>
      <c r="D11" s="6">
        <v>28242</v>
      </c>
      <c r="E11" s="13" t="str">
        <f t="shared" si="0"/>
        <v>C</v>
      </c>
      <c r="F11" s="13" t="str">
        <f t="shared" si="1"/>
        <v>C.Ellis</v>
      </c>
      <c r="G11" s="13" t="str">
        <f t="shared" si="2"/>
        <v>Claire Ellis</v>
      </c>
      <c r="H11" s="12">
        <f t="shared" si="3"/>
        <v>1977</v>
      </c>
      <c r="I11" s="31" t="s">
        <v>218</v>
      </c>
    </row>
    <row r="12" spans="1:9" x14ac:dyDescent="0.35">
      <c r="A12" s="33">
        <v>210</v>
      </c>
      <c r="B12" t="s">
        <v>360</v>
      </c>
      <c r="C12" t="s">
        <v>361</v>
      </c>
      <c r="D12" s="6">
        <v>27921</v>
      </c>
      <c r="E12" s="13" t="str">
        <f t="shared" si="0"/>
        <v>L</v>
      </c>
      <c r="F12" s="13" t="str">
        <f t="shared" si="1"/>
        <v>L.Crozier</v>
      </c>
      <c r="G12" s="13" t="str">
        <f t="shared" si="2"/>
        <v>Lindsay Crozier</v>
      </c>
      <c r="H12" s="12">
        <f t="shared" si="3"/>
        <v>1976</v>
      </c>
      <c r="I12" s="31" t="s">
        <v>218</v>
      </c>
    </row>
    <row r="13" spans="1:9" x14ac:dyDescent="0.35">
      <c r="A13" s="33">
        <v>211</v>
      </c>
      <c r="B13" t="s">
        <v>337</v>
      </c>
      <c r="C13" t="s">
        <v>362</v>
      </c>
      <c r="D13" s="6">
        <v>29636</v>
      </c>
      <c r="E13" s="13" t="str">
        <f t="shared" si="0"/>
        <v>L</v>
      </c>
      <c r="F13" s="13" t="str">
        <f t="shared" si="1"/>
        <v>L.Le Boutillier</v>
      </c>
      <c r="G13" s="13" t="str">
        <f t="shared" si="2"/>
        <v>Louise Le Boutillier</v>
      </c>
      <c r="H13" s="12">
        <f t="shared" si="3"/>
        <v>1981</v>
      </c>
      <c r="I13" s="31" t="s">
        <v>218</v>
      </c>
    </row>
    <row r="14" spans="1:9" x14ac:dyDescent="0.35">
      <c r="A14" s="33">
        <v>212</v>
      </c>
      <c r="B14" t="s">
        <v>250</v>
      </c>
      <c r="C14" t="s">
        <v>363</v>
      </c>
      <c r="D14" s="6">
        <v>21457</v>
      </c>
      <c r="E14" s="13" t="str">
        <f t="shared" si="0"/>
        <v>S</v>
      </c>
      <c r="F14" s="13" t="str">
        <f t="shared" si="1"/>
        <v>S.Lill</v>
      </c>
      <c r="G14" s="13" t="str">
        <f t="shared" si="2"/>
        <v>Sally Lill</v>
      </c>
      <c r="H14" s="12">
        <f t="shared" si="3"/>
        <v>1958</v>
      </c>
      <c r="I14" s="31" t="s">
        <v>218</v>
      </c>
    </row>
    <row r="15" spans="1:9" x14ac:dyDescent="0.35">
      <c r="A15" s="33">
        <v>213</v>
      </c>
      <c r="B15" t="s">
        <v>364</v>
      </c>
      <c r="C15" t="s">
        <v>365</v>
      </c>
      <c r="D15" s="6">
        <v>29670</v>
      </c>
      <c r="E15" s="13" t="str">
        <f t="shared" si="0"/>
        <v>K</v>
      </c>
      <c r="F15" s="13" t="str">
        <f t="shared" si="1"/>
        <v>K.Southgate</v>
      </c>
      <c r="G15" s="13" t="str">
        <f t="shared" si="2"/>
        <v>Kate Southgate</v>
      </c>
      <c r="H15" s="12">
        <f t="shared" si="3"/>
        <v>1981</v>
      </c>
      <c r="I15" t="s">
        <v>218</v>
      </c>
    </row>
    <row r="16" spans="1:9" x14ac:dyDescent="0.35">
      <c r="A16" s="33">
        <v>214</v>
      </c>
      <c r="B16" s="29" t="s">
        <v>496</v>
      </c>
      <c r="C16" s="29" t="s">
        <v>422</v>
      </c>
      <c r="D16" s="30">
        <v>29193</v>
      </c>
      <c r="E16" s="13" t="str">
        <f t="shared" si="0"/>
        <v>N</v>
      </c>
      <c r="F16" s="13" t="str">
        <f t="shared" si="1"/>
        <v>N.Wright</v>
      </c>
      <c r="G16" s="13" t="str">
        <f t="shared" si="2"/>
        <v>Nicola Wright</v>
      </c>
      <c r="H16" s="12">
        <f t="shared" si="3"/>
        <v>1979</v>
      </c>
      <c r="I16" t="s">
        <v>218</v>
      </c>
    </row>
    <row r="17" spans="1:9" x14ac:dyDescent="0.35">
      <c r="A17" s="33">
        <v>215</v>
      </c>
      <c r="B17" s="29" t="s">
        <v>224</v>
      </c>
      <c r="C17" s="29" t="s">
        <v>23</v>
      </c>
      <c r="D17" s="30">
        <v>34703</v>
      </c>
      <c r="E17" s="13" t="str">
        <f t="shared" si="0"/>
        <v>C</v>
      </c>
      <c r="F17" s="13" t="str">
        <f t="shared" si="1"/>
        <v>C.Jones</v>
      </c>
      <c r="G17" s="13" t="str">
        <f t="shared" si="2"/>
        <v>Charlotte Jones</v>
      </c>
      <c r="H17" s="12">
        <f t="shared" si="3"/>
        <v>1995</v>
      </c>
      <c r="I17" t="s">
        <v>218</v>
      </c>
    </row>
    <row r="18" spans="1:9" x14ac:dyDescent="0.35">
      <c r="A18" s="33">
        <v>216</v>
      </c>
      <c r="B18" s="29" t="s">
        <v>351</v>
      </c>
      <c r="C18" s="29" t="s">
        <v>497</v>
      </c>
      <c r="D18" s="30">
        <v>25816</v>
      </c>
      <c r="E18" s="13" t="str">
        <f t="shared" si="0"/>
        <v>S</v>
      </c>
      <c r="F18" s="13" t="str">
        <f t="shared" si="1"/>
        <v>S.Lincoln</v>
      </c>
      <c r="G18" s="13" t="str">
        <f t="shared" si="2"/>
        <v>Sarah Lincoln</v>
      </c>
      <c r="H18" s="12">
        <f t="shared" si="3"/>
        <v>1970</v>
      </c>
      <c r="I18" t="s">
        <v>218</v>
      </c>
    </row>
    <row r="19" spans="1:9" x14ac:dyDescent="0.35">
      <c r="A19" s="33">
        <v>217</v>
      </c>
      <c r="B19" s="29" t="s">
        <v>499</v>
      </c>
      <c r="C19" s="29" t="s">
        <v>500</v>
      </c>
      <c r="D19" s="30">
        <v>21246</v>
      </c>
      <c r="E19" s="13" t="str">
        <f t="shared" si="0"/>
        <v>J</v>
      </c>
      <c r="F19" s="13" t="str">
        <f t="shared" si="1"/>
        <v>J.Saunders</v>
      </c>
      <c r="G19" s="13" t="str">
        <f t="shared" si="2"/>
        <v>Johanna Saunders</v>
      </c>
      <c r="H19" s="12">
        <f t="shared" si="3"/>
        <v>1958</v>
      </c>
      <c r="I19" t="s">
        <v>218</v>
      </c>
    </row>
    <row r="20" spans="1:9" x14ac:dyDescent="0.35">
      <c r="A20" s="33">
        <v>218</v>
      </c>
      <c r="B20" s="29" t="s">
        <v>337</v>
      </c>
      <c r="C20" s="29" t="s">
        <v>504</v>
      </c>
      <c r="D20" s="30">
        <v>25810</v>
      </c>
      <c r="E20" s="13" t="str">
        <f t="shared" si="0"/>
        <v>L</v>
      </c>
      <c r="F20" s="13" t="str">
        <f t="shared" si="1"/>
        <v>L.Hoilt</v>
      </c>
      <c r="G20" s="13" t="str">
        <f t="shared" si="2"/>
        <v>Louise Hoilt</v>
      </c>
      <c r="H20" s="12">
        <f t="shared" si="3"/>
        <v>1970</v>
      </c>
      <c r="I20" t="s">
        <v>218</v>
      </c>
    </row>
    <row r="21" spans="1:9" x14ac:dyDescent="0.35">
      <c r="A21" s="33">
        <v>219</v>
      </c>
      <c r="B21" s="29" t="s">
        <v>505</v>
      </c>
      <c r="C21" s="29" t="s">
        <v>144</v>
      </c>
      <c r="D21" s="30">
        <v>25751</v>
      </c>
      <c r="E21" s="13" t="str">
        <f t="shared" si="0"/>
        <v>J</v>
      </c>
      <c r="F21" s="13" t="str">
        <f t="shared" si="1"/>
        <v>J.Williams</v>
      </c>
      <c r="G21" s="13" t="str">
        <f t="shared" si="2"/>
        <v>Joanne Williams</v>
      </c>
      <c r="H21" s="12">
        <f t="shared" si="3"/>
        <v>1970</v>
      </c>
      <c r="I21" t="s">
        <v>218</v>
      </c>
    </row>
    <row r="22" spans="1:9" x14ac:dyDescent="0.35">
      <c r="A22" s="33">
        <v>220</v>
      </c>
      <c r="B22" s="29" t="s">
        <v>316</v>
      </c>
      <c r="C22" s="29" t="s">
        <v>507</v>
      </c>
      <c r="D22" s="30">
        <v>28930</v>
      </c>
      <c r="E22" s="13" t="str">
        <f t="shared" si="0"/>
        <v>D</v>
      </c>
      <c r="F22" s="13" t="str">
        <f t="shared" si="1"/>
        <v>D.Colyer</v>
      </c>
      <c r="G22" s="13" t="str">
        <f t="shared" si="2"/>
        <v>Dawn Colyer</v>
      </c>
      <c r="H22" s="12">
        <f t="shared" si="3"/>
        <v>1979</v>
      </c>
      <c r="I22" t="s">
        <v>218</v>
      </c>
    </row>
    <row r="23" spans="1:9" x14ac:dyDescent="0.35">
      <c r="A23" s="33">
        <v>221</v>
      </c>
      <c r="B23" s="29" t="s">
        <v>517</v>
      </c>
      <c r="C23" s="29" t="s">
        <v>518</v>
      </c>
      <c r="D23" s="30">
        <v>22045</v>
      </c>
      <c r="E23" s="13" t="str">
        <f t="shared" si="0"/>
        <v>I</v>
      </c>
      <c r="F23" s="13" t="str">
        <f t="shared" si="1"/>
        <v>I.Read</v>
      </c>
      <c r="G23" s="13" t="str">
        <f t="shared" si="2"/>
        <v>Isabel  Read</v>
      </c>
      <c r="H23" s="12">
        <f t="shared" si="3"/>
        <v>1960</v>
      </c>
      <c r="I23" s="29" t="s">
        <v>519</v>
      </c>
    </row>
    <row r="24" spans="1:9" x14ac:dyDescent="0.35">
      <c r="A24" s="33">
        <v>222</v>
      </c>
      <c r="B24" s="29" t="s">
        <v>520</v>
      </c>
      <c r="C24" s="29" t="s">
        <v>521</v>
      </c>
      <c r="D24" s="6">
        <v>28406</v>
      </c>
      <c r="E24" s="13" t="str">
        <f t="shared" si="0"/>
        <v>E</v>
      </c>
      <c r="F24" s="13" t="str">
        <f t="shared" si="1"/>
        <v xml:space="preserve">E.Stewardson </v>
      </c>
      <c r="G24" s="13" t="str">
        <f t="shared" si="2"/>
        <v xml:space="preserve">Emma  Stewardson </v>
      </c>
      <c r="H24" s="12">
        <f t="shared" si="3"/>
        <v>1977</v>
      </c>
      <c r="I24" s="29" t="s">
        <v>519</v>
      </c>
    </row>
    <row r="25" spans="1:9" x14ac:dyDescent="0.35">
      <c r="A25" s="33">
        <v>223</v>
      </c>
      <c r="B25" s="29" t="s">
        <v>522</v>
      </c>
      <c r="C25" s="29" t="s">
        <v>523</v>
      </c>
      <c r="D25" s="6">
        <v>17377</v>
      </c>
      <c r="E25" s="13" t="str">
        <f t="shared" si="0"/>
        <v>S</v>
      </c>
      <c r="F25" s="13" t="str">
        <f t="shared" si="1"/>
        <v xml:space="preserve">S.Marsh </v>
      </c>
      <c r="G25" s="13" t="str">
        <f t="shared" si="2"/>
        <v xml:space="preserve">Sybil Marsh </v>
      </c>
      <c r="H25" s="12">
        <f t="shared" si="3"/>
        <v>1947</v>
      </c>
      <c r="I25" s="29" t="s">
        <v>519</v>
      </c>
    </row>
    <row r="26" spans="1:9" x14ac:dyDescent="0.35">
      <c r="A26" s="33">
        <v>224</v>
      </c>
      <c r="B26" s="29" t="s">
        <v>524</v>
      </c>
      <c r="C26" s="29" t="s">
        <v>20</v>
      </c>
      <c r="D26" s="30">
        <v>31266</v>
      </c>
      <c r="E26" s="13" t="str">
        <f t="shared" si="0"/>
        <v>E</v>
      </c>
      <c r="F26" s="13" t="str">
        <f t="shared" si="1"/>
        <v>E.Lewis</v>
      </c>
      <c r="G26" s="13" t="str">
        <f t="shared" si="2"/>
        <v>Eva  Lewis</v>
      </c>
      <c r="H26" s="12">
        <f t="shared" si="3"/>
        <v>1985</v>
      </c>
      <c r="I26" s="29" t="s">
        <v>519</v>
      </c>
    </row>
    <row r="27" spans="1:9" x14ac:dyDescent="0.35">
      <c r="A27" s="33">
        <v>225</v>
      </c>
      <c r="B27" t="s">
        <v>260</v>
      </c>
      <c r="C27" t="s">
        <v>261</v>
      </c>
      <c r="D27" s="6">
        <v>32806</v>
      </c>
      <c r="E27" s="13" t="str">
        <f t="shared" si="0"/>
        <v>J</v>
      </c>
      <c r="F27" s="13" t="str">
        <f t="shared" si="1"/>
        <v>J.Rogers</v>
      </c>
      <c r="G27" s="13" t="str">
        <f t="shared" si="2"/>
        <v>Jodie Rogers</v>
      </c>
      <c r="H27" s="12">
        <f t="shared" si="3"/>
        <v>1989</v>
      </c>
      <c r="I27" t="s">
        <v>212</v>
      </c>
    </row>
    <row r="28" spans="1:9" x14ac:dyDescent="0.35">
      <c r="A28" s="33">
        <v>226</v>
      </c>
      <c r="B28" t="s">
        <v>224</v>
      </c>
      <c r="C28" t="s">
        <v>262</v>
      </c>
      <c r="D28" s="6">
        <v>34039</v>
      </c>
      <c r="E28" s="13" t="str">
        <f t="shared" si="0"/>
        <v>C</v>
      </c>
      <c r="F28" s="13" t="str">
        <f t="shared" si="1"/>
        <v>C.Hunter</v>
      </c>
      <c r="G28" s="13" t="str">
        <f t="shared" si="2"/>
        <v>Charlotte Hunter</v>
      </c>
      <c r="H28" s="12">
        <f t="shared" si="3"/>
        <v>1993</v>
      </c>
      <c r="I28" t="s">
        <v>212</v>
      </c>
    </row>
    <row r="29" spans="1:9" x14ac:dyDescent="0.35">
      <c r="A29" s="33">
        <v>227</v>
      </c>
      <c r="B29" t="s">
        <v>237</v>
      </c>
      <c r="C29" t="s">
        <v>263</v>
      </c>
      <c r="D29" s="6">
        <v>32691</v>
      </c>
      <c r="E29" s="13" t="str">
        <f t="shared" si="0"/>
        <v>H</v>
      </c>
      <c r="F29" s="13" t="str">
        <f t="shared" si="1"/>
        <v>H.Fynn</v>
      </c>
      <c r="G29" s="13" t="str">
        <f t="shared" si="2"/>
        <v>Hannah Fynn</v>
      </c>
      <c r="H29" s="12">
        <f t="shared" si="3"/>
        <v>1989</v>
      </c>
      <c r="I29" t="s">
        <v>212</v>
      </c>
    </row>
    <row r="30" spans="1:9" x14ac:dyDescent="0.35">
      <c r="A30" s="33">
        <v>228</v>
      </c>
      <c r="B30" t="s">
        <v>337</v>
      </c>
      <c r="C30" t="s">
        <v>338</v>
      </c>
      <c r="D30" s="6">
        <v>29557</v>
      </c>
      <c r="E30" s="13" t="str">
        <f t="shared" si="0"/>
        <v>L</v>
      </c>
      <c r="F30" s="13" t="str">
        <f t="shared" si="1"/>
        <v>L.Woolcock</v>
      </c>
      <c r="G30" s="13" t="str">
        <f t="shared" si="2"/>
        <v>Louise Woolcock</v>
      </c>
      <c r="H30" s="12">
        <f t="shared" si="3"/>
        <v>1980</v>
      </c>
      <c r="I30" t="s">
        <v>212</v>
      </c>
    </row>
    <row r="31" spans="1:9" x14ac:dyDescent="0.35">
      <c r="A31" s="33">
        <v>229</v>
      </c>
      <c r="B31" t="s">
        <v>341</v>
      </c>
      <c r="C31" t="s">
        <v>91</v>
      </c>
      <c r="D31" s="6">
        <v>27255</v>
      </c>
      <c r="E31" s="13" t="str">
        <f t="shared" si="0"/>
        <v>S</v>
      </c>
      <c r="F31" s="13" t="str">
        <f t="shared" si="1"/>
        <v>S.Robinson</v>
      </c>
      <c r="G31" s="13" t="str">
        <f t="shared" si="2"/>
        <v>Sara Robinson</v>
      </c>
      <c r="H31" s="12">
        <f t="shared" si="3"/>
        <v>1974</v>
      </c>
      <c r="I31" t="s">
        <v>212</v>
      </c>
    </row>
    <row r="32" spans="1:9" x14ac:dyDescent="0.35">
      <c r="A32" s="33">
        <v>230</v>
      </c>
      <c r="B32" t="s">
        <v>278</v>
      </c>
      <c r="C32" t="s">
        <v>344</v>
      </c>
      <c r="D32" s="6">
        <v>24876</v>
      </c>
      <c r="E32" s="13" t="str">
        <f t="shared" si="0"/>
        <v>A</v>
      </c>
      <c r="F32" s="13" t="str">
        <f t="shared" si="1"/>
        <v>A.Tickner</v>
      </c>
      <c r="G32" s="13" t="str">
        <f t="shared" si="2"/>
        <v>Alison Tickner</v>
      </c>
      <c r="H32" s="12">
        <f t="shared" si="3"/>
        <v>1968</v>
      </c>
      <c r="I32" t="s">
        <v>212</v>
      </c>
    </row>
    <row r="33" spans="1:9" x14ac:dyDescent="0.35">
      <c r="A33" s="33">
        <v>231</v>
      </c>
      <c r="B33" t="s">
        <v>345</v>
      </c>
      <c r="C33" t="s">
        <v>346</v>
      </c>
      <c r="D33" s="6">
        <v>27737</v>
      </c>
      <c r="E33" s="13" t="str">
        <f t="shared" si="0"/>
        <v>J</v>
      </c>
      <c r="F33" s="13" t="str">
        <f t="shared" si="1"/>
        <v>J.Davies</v>
      </c>
      <c r="G33" s="13" t="str">
        <f t="shared" si="2"/>
        <v>Julie Davies</v>
      </c>
      <c r="H33" s="12">
        <f t="shared" si="3"/>
        <v>1975</v>
      </c>
      <c r="I33" t="s">
        <v>212</v>
      </c>
    </row>
    <row r="34" spans="1:9" x14ac:dyDescent="0.35">
      <c r="A34" s="33">
        <v>232</v>
      </c>
      <c r="B34" t="s">
        <v>347</v>
      </c>
      <c r="C34" t="s">
        <v>348</v>
      </c>
      <c r="D34" s="6">
        <v>19538</v>
      </c>
      <c r="E34" s="13" t="str">
        <f t="shared" ref="E34:E65" si="4">LEFT(B34,1)</f>
        <v>D</v>
      </c>
      <c r="F34" s="13" t="str">
        <f t="shared" ref="F34:F65" si="5">TEXT(E34,"general")&amp;"."&amp;TEXT(C34,"general")</f>
        <v>D.Hufton</v>
      </c>
      <c r="G34" s="13" t="str">
        <f t="shared" ref="G34:G65" si="6">(B34&amp;" "&amp;C34)</f>
        <v>Denise Hufton</v>
      </c>
      <c r="H34" s="12">
        <f t="shared" ref="H34:H65" si="7">YEAR(D34)</f>
        <v>1953</v>
      </c>
      <c r="I34" t="s">
        <v>212</v>
      </c>
    </row>
    <row r="35" spans="1:9" x14ac:dyDescent="0.35">
      <c r="A35" s="33">
        <v>233</v>
      </c>
      <c r="B35" t="s">
        <v>349</v>
      </c>
      <c r="C35" t="s">
        <v>350</v>
      </c>
      <c r="D35" s="6">
        <v>27543</v>
      </c>
      <c r="E35" s="13" t="str">
        <f t="shared" si="4"/>
        <v>A</v>
      </c>
      <c r="F35" s="13" t="str">
        <f t="shared" si="5"/>
        <v>A.Nowell</v>
      </c>
      <c r="G35" s="13" t="str">
        <f t="shared" si="6"/>
        <v>Andrea Nowell</v>
      </c>
      <c r="H35" s="12">
        <f t="shared" si="7"/>
        <v>1975</v>
      </c>
      <c r="I35" t="s">
        <v>212</v>
      </c>
    </row>
    <row r="36" spans="1:9" x14ac:dyDescent="0.35">
      <c r="A36" s="33">
        <v>234</v>
      </c>
      <c r="B36" s="34" t="s">
        <v>103</v>
      </c>
      <c r="C36" s="34" t="s">
        <v>599</v>
      </c>
      <c r="D36" s="36">
        <v>31260</v>
      </c>
      <c r="E36" s="13" t="str">
        <f t="shared" si="4"/>
        <v>A</v>
      </c>
      <c r="F36" s="13" t="str">
        <f t="shared" si="5"/>
        <v>A.Kynaston</v>
      </c>
      <c r="G36" s="13" t="str">
        <f t="shared" si="6"/>
        <v>Amy Kynaston</v>
      </c>
      <c r="H36" s="12">
        <f t="shared" si="7"/>
        <v>1985</v>
      </c>
      <c r="I36" t="s">
        <v>212</v>
      </c>
    </row>
    <row r="37" spans="1:9" x14ac:dyDescent="0.35">
      <c r="A37" s="33">
        <v>235</v>
      </c>
      <c r="B37" t="s">
        <v>351</v>
      </c>
      <c r="C37" t="s">
        <v>23</v>
      </c>
      <c r="D37" s="6">
        <v>28885</v>
      </c>
      <c r="E37" s="13" t="str">
        <f t="shared" si="4"/>
        <v>S</v>
      </c>
      <c r="F37" s="13" t="str">
        <f t="shared" si="5"/>
        <v>S.Jones</v>
      </c>
      <c r="G37" s="13" t="str">
        <f t="shared" si="6"/>
        <v>Sarah Jones</v>
      </c>
      <c r="H37" s="12">
        <f t="shared" si="7"/>
        <v>1979</v>
      </c>
      <c r="I37" t="s">
        <v>212</v>
      </c>
    </row>
    <row r="38" spans="1:9" x14ac:dyDescent="0.35">
      <c r="A38" s="33">
        <v>236</v>
      </c>
      <c r="B38" t="s">
        <v>219</v>
      </c>
      <c r="C38" t="s">
        <v>144</v>
      </c>
      <c r="D38" s="6">
        <v>37482</v>
      </c>
      <c r="E38" s="13" t="str">
        <f t="shared" si="4"/>
        <v>M</v>
      </c>
      <c r="F38" s="13" t="str">
        <f t="shared" si="5"/>
        <v>M.Williams</v>
      </c>
      <c r="G38" s="13" t="str">
        <f t="shared" si="6"/>
        <v>Madeline Williams</v>
      </c>
      <c r="H38" s="12">
        <f t="shared" si="7"/>
        <v>2002</v>
      </c>
      <c r="I38" t="s">
        <v>220</v>
      </c>
    </row>
    <row r="39" spans="1:9" x14ac:dyDescent="0.35">
      <c r="A39" s="33">
        <v>237</v>
      </c>
      <c r="B39" t="s">
        <v>228</v>
      </c>
      <c r="C39" t="s">
        <v>229</v>
      </c>
      <c r="D39" s="6">
        <v>31045</v>
      </c>
      <c r="E39" s="13" t="str">
        <f t="shared" si="4"/>
        <v>L</v>
      </c>
      <c r="F39" s="13" t="str">
        <f t="shared" si="5"/>
        <v>L.Morley</v>
      </c>
      <c r="G39" s="13" t="str">
        <f t="shared" si="6"/>
        <v>Lauren Morley</v>
      </c>
      <c r="H39" s="12">
        <f t="shared" si="7"/>
        <v>1984</v>
      </c>
      <c r="I39" t="s">
        <v>70</v>
      </c>
    </row>
    <row r="40" spans="1:9" x14ac:dyDescent="0.35">
      <c r="A40" s="33">
        <v>238</v>
      </c>
      <c r="B40" t="s">
        <v>234</v>
      </c>
      <c r="C40" t="s">
        <v>235</v>
      </c>
      <c r="D40" s="6">
        <v>30477</v>
      </c>
      <c r="E40" s="13" t="str">
        <f t="shared" si="4"/>
        <v>R</v>
      </c>
      <c r="F40" s="13" t="str">
        <f t="shared" si="5"/>
        <v>R.Handley</v>
      </c>
      <c r="G40" s="13" t="str">
        <f t="shared" si="6"/>
        <v>Rachael Handley</v>
      </c>
      <c r="H40" s="12">
        <f t="shared" si="7"/>
        <v>1983</v>
      </c>
      <c r="I40" s="16" t="s">
        <v>70</v>
      </c>
    </row>
    <row r="41" spans="1:9" x14ac:dyDescent="0.35">
      <c r="A41" s="33">
        <v>239</v>
      </c>
      <c r="B41" t="s">
        <v>224</v>
      </c>
      <c r="C41" t="s">
        <v>236</v>
      </c>
      <c r="D41" s="6">
        <v>32839</v>
      </c>
      <c r="E41" s="13" t="str">
        <f t="shared" si="4"/>
        <v>C</v>
      </c>
      <c r="F41" s="13" t="str">
        <f t="shared" si="5"/>
        <v>C.McKibbin</v>
      </c>
      <c r="G41" s="13" t="str">
        <f t="shared" si="6"/>
        <v>Charlotte McKibbin</v>
      </c>
      <c r="H41" s="12">
        <f t="shared" si="7"/>
        <v>1989</v>
      </c>
      <c r="I41" s="16" t="s">
        <v>70</v>
      </c>
    </row>
    <row r="42" spans="1:9" x14ac:dyDescent="0.35">
      <c r="A42" s="33">
        <v>240</v>
      </c>
      <c r="B42" t="s">
        <v>237</v>
      </c>
      <c r="C42" t="s">
        <v>238</v>
      </c>
      <c r="D42" s="6">
        <v>36584</v>
      </c>
      <c r="E42" s="13" t="str">
        <f t="shared" si="4"/>
        <v>H</v>
      </c>
      <c r="F42" s="13" t="str">
        <f t="shared" si="5"/>
        <v>H.Pease</v>
      </c>
      <c r="G42" s="13" t="str">
        <f t="shared" si="6"/>
        <v>Hannah Pease</v>
      </c>
      <c r="H42" s="12">
        <f t="shared" si="7"/>
        <v>2000</v>
      </c>
      <c r="I42" s="16" t="s">
        <v>70</v>
      </c>
    </row>
    <row r="43" spans="1:9" x14ac:dyDescent="0.35">
      <c r="A43" s="33">
        <v>241</v>
      </c>
      <c r="B43" t="s">
        <v>239</v>
      </c>
      <c r="C43" t="s">
        <v>240</v>
      </c>
      <c r="D43" s="6">
        <v>35741</v>
      </c>
      <c r="E43" s="13" t="str">
        <f t="shared" si="4"/>
        <v>E</v>
      </c>
      <c r="F43" s="13" t="str">
        <f t="shared" si="5"/>
        <v>E.Crossland</v>
      </c>
      <c r="G43" s="13" t="str">
        <f t="shared" si="6"/>
        <v>Eleanor Crossland</v>
      </c>
      <c r="H43" s="12">
        <f t="shared" si="7"/>
        <v>1997</v>
      </c>
      <c r="I43" s="16" t="s">
        <v>70</v>
      </c>
    </row>
    <row r="44" spans="1:9" x14ac:dyDescent="0.35">
      <c r="A44" s="33">
        <v>242</v>
      </c>
      <c r="B44" t="s">
        <v>241</v>
      </c>
      <c r="C44" t="s">
        <v>242</v>
      </c>
      <c r="D44" s="6">
        <v>33003</v>
      </c>
      <c r="E44" s="13" t="str">
        <f t="shared" si="4"/>
        <v>N</v>
      </c>
      <c r="F44" s="13" t="str">
        <f t="shared" si="5"/>
        <v>N.Cook</v>
      </c>
      <c r="G44" s="13" t="str">
        <f t="shared" si="6"/>
        <v>Naomi Cook</v>
      </c>
      <c r="H44" s="12">
        <f t="shared" si="7"/>
        <v>1990</v>
      </c>
      <c r="I44" s="16" t="s">
        <v>70</v>
      </c>
    </row>
    <row r="45" spans="1:9" x14ac:dyDescent="0.35">
      <c r="A45" s="33">
        <v>243</v>
      </c>
      <c r="B45" t="s">
        <v>243</v>
      </c>
      <c r="C45" t="s">
        <v>179</v>
      </c>
      <c r="D45" s="6">
        <v>30929</v>
      </c>
      <c r="E45" s="13" t="str">
        <f t="shared" si="4"/>
        <v>J</v>
      </c>
      <c r="F45" s="13" t="str">
        <f t="shared" si="5"/>
        <v>J.Brown</v>
      </c>
      <c r="G45" s="13" t="str">
        <f t="shared" si="6"/>
        <v>Jemma Brown</v>
      </c>
      <c r="H45" s="12">
        <f t="shared" si="7"/>
        <v>1984</v>
      </c>
      <c r="I45" s="16" t="s">
        <v>70</v>
      </c>
    </row>
    <row r="46" spans="1:9" x14ac:dyDescent="0.35">
      <c r="A46" s="33">
        <v>244</v>
      </c>
      <c r="B46" t="s">
        <v>256</v>
      </c>
      <c r="C46" t="s">
        <v>257</v>
      </c>
      <c r="D46" s="6">
        <v>37480</v>
      </c>
      <c r="E46" s="13" t="str">
        <f t="shared" si="4"/>
        <v>K</v>
      </c>
      <c r="F46" s="13" t="str">
        <f t="shared" si="5"/>
        <v>K.Hulme</v>
      </c>
      <c r="G46" s="13" t="str">
        <f t="shared" si="6"/>
        <v>Kati Hulme</v>
      </c>
      <c r="H46" s="12">
        <f t="shared" si="7"/>
        <v>2002</v>
      </c>
      <c r="I46" t="s">
        <v>70</v>
      </c>
    </row>
    <row r="47" spans="1:9" x14ac:dyDescent="0.35">
      <c r="A47" s="33">
        <v>245</v>
      </c>
      <c r="B47" t="s">
        <v>291</v>
      </c>
      <c r="C47" t="s">
        <v>242</v>
      </c>
      <c r="D47" s="6">
        <v>26287</v>
      </c>
      <c r="E47" s="13" t="str">
        <f t="shared" si="4"/>
        <v>J</v>
      </c>
      <c r="F47" s="13" t="str">
        <f t="shared" si="5"/>
        <v>J.Cook</v>
      </c>
      <c r="G47" s="13" t="str">
        <f t="shared" si="6"/>
        <v>Jan Cook</v>
      </c>
      <c r="H47" s="12">
        <f t="shared" si="7"/>
        <v>1971</v>
      </c>
      <c r="I47" t="s">
        <v>70</v>
      </c>
    </row>
    <row r="48" spans="1:9" x14ac:dyDescent="0.35">
      <c r="A48" s="33">
        <v>246</v>
      </c>
      <c r="B48" t="s">
        <v>292</v>
      </c>
      <c r="C48" t="s">
        <v>293</v>
      </c>
      <c r="D48" s="6">
        <v>26489</v>
      </c>
      <c r="E48" s="13" t="str">
        <f t="shared" si="4"/>
        <v>M</v>
      </c>
      <c r="F48" s="13" t="str">
        <f t="shared" si="5"/>
        <v>M.Price</v>
      </c>
      <c r="G48" s="13" t="str">
        <f t="shared" si="6"/>
        <v>Mel Price</v>
      </c>
      <c r="H48" s="12">
        <f t="shared" si="7"/>
        <v>1972</v>
      </c>
      <c r="I48" t="s">
        <v>70</v>
      </c>
    </row>
    <row r="49" spans="1:9" x14ac:dyDescent="0.35">
      <c r="A49" s="33">
        <v>247</v>
      </c>
      <c r="B49" t="s">
        <v>221</v>
      </c>
      <c r="C49" t="s">
        <v>222</v>
      </c>
      <c r="D49" s="6">
        <v>27887</v>
      </c>
      <c r="E49" s="13" t="str">
        <f t="shared" si="4"/>
        <v>L</v>
      </c>
      <c r="F49" s="13" t="str">
        <f t="shared" si="5"/>
        <v>L.Birch</v>
      </c>
      <c r="G49" s="13" t="str">
        <f t="shared" si="6"/>
        <v>Laura Birch</v>
      </c>
      <c r="H49" s="12">
        <f t="shared" si="7"/>
        <v>1976</v>
      </c>
      <c r="I49" t="s">
        <v>223</v>
      </c>
    </row>
    <row r="50" spans="1:9" x14ac:dyDescent="0.35">
      <c r="A50" s="33">
        <v>248</v>
      </c>
      <c r="B50" t="s">
        <v>232</v>
      </c>
      <c r="C50" t="s">
        <v>233</v>
      </c>
      <c r="D50" s="6">
        <v>32472</v>
      </c>
      <c r="E50" s="13" t="str">
        <f t="shared" si="4"/>
        <v>J</v>
      </c>
      <c r="F50" s="13" t="str">
        <f t="shared" si="5"/>
        <v>J.Rutherford</v>
      </c>
      <c r="G50" s="13" t="str">
        <f t="shared" si="6"/>
        <v>Jennifer Rutherford</v>
      </c>
      <c r="H50" s="12">
        <f t="shared" si="7"/>
        <v>1988</v>
      </c>
      <c r="I50" t="s">
        <v>223</v>
      </c>
    </row>
    <row r="51" spans="1:9" x14ac:dyDescent="0.35">
      <c r="A51" s="33">
        <v>249</v>
      </c>
      <c r="B51" t="s">
        <v>265</v>
      </c>
      <c r="C51" t="s">
        <v>266</v>
      </c>
      <c r="D51" s="6">
        <v>23428</v>
      </c>
      <c r="E51" s="13" t="str">
        <f t="shared" si="4"/>
        <v>H</v>
      </c>
      <c r="F51" s="13" t="str">
        <f t="shared" si="5"/>
        <v>H.Button</v>
      </c>
      <c r="G51" s="13" t="str">
        <f t="shared" si="6"/>
        <v>Heather Button</v>
      </c>
      <c r="H51" s="12">
        <f t="shared" si="7"/>
        <v>1964</v>
      </c>
      <c r="I51" t="s">
        <v>223</v>
      </c>
    </row>
    <row r="52" spans="1:9" x14ac:dyDescent="0.35">
      <c r="A52" s="33">
        <v>250</v>
      </c>
      <c r="B52" t="s">
        <v>267</v>
      </c>
      <c r="C52" t="s">
        <v>268</v>
      </c>
      <c r="D52" s="6">
        <v>22607</v>
      </c>
      <c r="E52" s="13" t="str">
        <f t="shared" si="4"/>
        <v>C</v>
      </c>
      <c r="F52" s="13" t="str">
        <f t="shared" si="5"/>
        <v>C.Adams</v>
      </c>
      <c r="G52" s="13" t="str">
        <f t="shared" si="6"/>
        <v>Colene Adams</v>
      </c>
      <c r="H52" s="12">
        <f t="shared" si="7"/>
        <v>1961</v>
      </c>
      <c r="I52" t="s">
        <v>223</v>
      </c>
    </row>
    <row r="53" spans="1:9" x14ac:dyDescent="0.35">
      <c r="A53" s="33">
        <v>251</v>
      </c>
      <c r="B53" t="s">
        <v>270</v>
      </c>
      <c r="C53" t="s">
        <v>271</v>
      </c>
      <c r="D53" s="6">
        <v>25888</v>
      </c>
      <c r="E53" s="13" t="str">
        <f t="shared" si="4"/>
        <v>S</v>
      </c>
      <c r="F53" s="13" t="str">
        <f t="shared" si="5"/>
        <v>S.Bowes</v>
      </c>
      <c r="G53" s="13" t="str">
        <f t="shared" si="6"/>
        <v>Susan Bowes</v>
      </c>
      <c r="H53" s="12">
        <f t="shared" si="7"/>
        <v>1970</v>
      </c>
      <c r="I53" t="s">
        <v>223</v>
      </c>
    </row>
    <row r="54" spans="1:9" x14ac:dyDescent="0.35">
      <c r="A54" s="33">
        <v>252</v>
      </c>
      <c r="B54" t="s">
        <v>272</v>
      </c>
      <c r="C54" t="s">
        <v>273</v>
      </c>
      <c r="D54" s="6">
        <v>26850</v>
      </c>
      <c r="E54" s="13" t="str">
        <f t="shared" si="4"/>
        <v>M</v>
      </c>
      <c r="F54" s="13" t="str">
        <f t="shared" si="5"/>
        <v>M.Connarty</v>
      </c>
      <c r="G54" s="13" t="str">
        <f t="shared" si="6"/>
        <v>Margaret Connarty</v>
      </c>
      <c r="H54" s="12">
        <f t="shared" si="7"/>
        <v>1973</v>
      </c>
      <c r="I54" t="s">
        <v>223</v>
      </c>
    </row>
    <row r="55" spans="1:9" x14ac:dyDescent="0.35">
      <c r="A55" s="33">
        <v>253</v>
      </c>
      <c r="B55" t="s">
        <v>289</v>
      </c>
      <c r="C55" t="s">
        <v>290</v>
      </c>
      <c r="D55" s="6">
        <v>27556</v>
      </c>
      <c r="E55" s="13" t="str">
        <f t="shared" si="4"/>
        <v>E</v>
      </c>
      <c r="F55" s="13" t="str">
        <f t="shared" si="5"/>
        <v>E.Humphreys</v>
      </c>
      <c r="G55" s="13" t="str">
        <f t="shared" si="6"/>
        <v>Emma Humphreys</v>
      </c>
      <c r="H55" s="12">
        <f t="shared" si="7"/>
        <v>1975</v>
      </c>
      <c r="I55" t="s">
        <v>223</v>
      </c>
    </row>
    <row r="56" spans="1:9" x14ac:dyDescent="0.35">
      <c r="A56" s="33">
        <v>254</v>
      </c>
      <c r="B56" t="s">
        <v>294</v>
      </c>
      <c r="C56" t="s">
        <v>295</v>
      </c>
      <c r="D56" s="6">
        <v>24791</v>
      </c>
      <c r="E56" s="13" t="str">
        <f t="shared" si="4"/>
        <v>M</v>
      </c>
      <c r="F56" s="13" t="str">
        <f t="shared" si="5"/>
        <v>M.Hunt</v>
      </c>
      <c r="G56" s="13" t="str">
        <f t="shared" si="6"/>
        <v>Marilyn Hunt</v>
      </c>
      <c r="H56" s="12">
        <f t="shared" si="7"/>
        <v>1967</v>
      </c>
      <c r="I56" t="s">
        <v>223</v>
      </c>
    </row>
    <row r="57" spans="1:9" x14ac:dyDescent="0.35">
      <c r="A57" s="33">
        <v>255</v>
      </c>
      <c r="B57" t="s">
        <v>357</v>
      </c>
      <c r="C57" t="s">
        <v>358</v>
      </c>
      <c r="D57" s="6">
        <v>23042</v>
      </c>
      <c r="E57" s="13" t="str">
        <f t="shared" si="4"/>
        <v>E</v>
      </c>
      <c r="F57" s="13" t="str">
        <f t="shared" si="5"/>
        <v>E.Dean</v>
      </c>
      <c r="G57" s="13" t="str">
        <f t="shared" si="6"/>
        <v>Elaine Dean</v>
      </c>
      <c r="H57" s="12">
        <f t="shared" si="7"/>
        <v>1963</v>
      </c>
      <c r="I57" t="s">
        <v>223</v>
      </c>
    </row>
    <row r="58" spans="1:9" x14ac:dyDescent="0.35">
      <c r="A58" s="33">
        <v>256</v>
      </c>
      <c r="B58" t="s">
        <v>281</v>
      </c>
      <c r="C58" t="s">
        <v>23</v>
      </c>
      <c r="D58" s="6">
        <v>25122</v>
      </c>
      <c r="E58" s="13" t="str">
        <f t="shared" si="4"/>
        <v>L</v>
      </c>
      <c r="F58" s="13" t="str">
        <f t="shared" si="5"/>
        <v>L.Jones</v>
      </c>
      <c r="G58" s="13" t="str">
        <f t="shared" si="6"/>
        <v>Lisa Jones</v>
      </c>
      <c r="H58" s="12">
        <f t="shared" si="7"/>
        <v>1968</v>
      </c>
      <c r="I58" t="s">
        <v>223</v>
      </c>
    </row>
    <row r="59" spans="1:9" x14ac:dyDescent="0.35">
      <c r="A59" s="33">
        <v>257</v>
      </c>
      <c r="B59" t="s">
        <v>366</v>
      </c>
      <c r="C59" t="s">
        <v>367</v>
      </c>
      <c r="D59" s="6">
        <v>26291</v>
      </c>
      <c r="E59" s="13" t="str">
        <f t="shared" si="4"/>
        <v>J</v>
      </c>
      <c r="F59" s="13" t="str">
        <f t="shared" si="5"/>
        <v>J.Atkins</v>
      </c>
      <c r="G59" s="13" t="str">
        <f t="shared" si="6"/>
        <v>Jane Atkins</v>
      </c>
      <c r="H59" s="12">
        <f t="shared" si="7"/>
        <v>1971</v>
      </c>
      <c r="I59" t="s">
        <v>223</v>
      </c>
    </row>
    <row r="60" spans="1:9" x14ac:dyDescent="0.35">
      <c r="A60" s="33">
        <v>258</v>
      </c>
      <c r="B60" s="29" t="s">
        <v>265</v>
      </c>
      <c r="C60" s="29" t="s">
        <v>491</v>
      </c>
      <c r="D60" s="30">
        <v>30521</v>
      </c>
      <c r="E60" s="13" t="str">
        <f t="shared" si="4"/>
        <v>H</v>
      </c>
      <c r="F60" s="13" t="str">
        <f t="shared" si="5"/>
        <v>H.Fras</v>
      </c>
      <c r="G60" s="13" t="str">
        <f t="shared" si="6"/>
        <v>Heather Fras</v>
      </c>
      <c r="H60" s="12">
        <f t="shared" si="7"/>
        <v>1983</v>
      </c>
      <c r="I60" t="s">
        <v>223</v>
      </c>
    </row>
    <row r="61" spans="1:9" x14ac:dyDescent="0.35">
      <c r="A61" s="33">
        <v>259</v>
      </c>
      <c r="B61" s="29" t="s">
        <v>492</v>
      </c>
      <c r="C61" s="29" t="s">
        <v>493</v>
      </c>
      <c r="D61" s="30">
        <v>30653</v>
      </c>
      <c r="E61" s="13" t="str">
        <f t="shared" si="4"/>
        <v>C</v>
      </c>
      <c r="F61" s="13" t="str">
        <f t="shared" si="5"/>
        <v>C.Cross</v>
      </c>
      <c r="G61" s="13" t="str">
        <f t="shared" si="6"/>
        <v>Caroline Cross</v>
      </c>
      <c r="H61" s="12">
        <f t="shared" si="7"/>
        <v>1983</v>
      </c>
      <c r="I61" t="s">
        <v>223</v>
      </c>
    </row>
    <row r="62" spans="1:9" x14ac:dyDescent="0.35">
      <c r="A62" s="33">
        <v>260</v>
      </c>
      <c r="B62" s="29" t="s">
        <v>498</v>
      </c>
      <c r="C62" s="29" t="s">
        <v>23</v>
      </c>
      <c r="D62" s="30">
        <v>33270</v>
      </c>
      <c r="E62" s="13" t="str">
        <f t="shared" si="4"/>
        <v>S</v>
      </c>
      <c r="F62" s="13" t="str">
        <f t="shared" si="5"/>
        <v>S.Jones</v>
      </c>
      <c r="G62" s="13" t="str">
        <f t="shared" si="6"/>
        <v>Steph Jones</v>
      </c>
      <c r="H62" s="12">
        <f t="shared" si="7"/>
        <v>1991</v>
      </c>
      <c r="I62" t="s">
        <v>223</v>
      </c>
    </row>
    <row r="63" spans="1:9" x14ac:dyDescent="0.35">
      <c r="A63" s="33">
        <v>261</v>
      </c>
      <c r="B63" s="29" t="s">
        <v>501</v>
      </c>
      <c r="C63" s="29" t="s">
        <v>502</v>
      </c>
      <c r="D63" s="30">
        <v>24776</v>
      </c>
      <c r="E63" s="13" t="str">
        <f t="shared" si="4"/>
        <v>J</v>
      </c>
      <c r="F63" s="13" t="str">
        <f t="shared" si="5"/>
        <v>J.Clifton</v>
      </c>
      <c r="G63" s="13" t="str">
        <f t="shared" si="6"/>
        <v>Johanne Clifton</v>
      </c>
      <c r="H63" s="12">
        <f t="shared" si="7"/>
        <v>1967</v>
      </c>
      <c r="I63" t="s">
        <v>223</v>
      </c>
    </row>
    <row r="64" spans="1:9" x14ac:dyDescent="0.35">
      <c r="A64" s="33">
        <v>262</v>
      </c>
      <c r="B64" s="29" t="s">
        <v>327</v>
      </c>
      <c r="C64" s="29" t="s">
        <v>503</v>
      </c>
      <c r="D64" s="30">
        <v>21094</v>
      </c>
      <c r="E64" s="13" t="str">
        <f t="shared" si="4"/>
        <v>J</v>
      </c>
      <c r="F64" s="13" t="str">
        <f t="shared" si="5"/>
        <v>J.York</v>
      </c>
      <c r="G64" s="13" t="str">
        <f t="shared" si="6"/>
        <v>Jenny York</v>
      </c>
      <c r="H64" s="12">
        <f t="shared" si="7"/>
        <v>1957</v>
      </c>
      <c r="I64" t="s">
        <v>223</v>
      </c>
    </row>
    <row r="65" spans="1:9" x14ac:dyDescent="0.35">
      <c r="A65" s="33">
        <v>263</v>
      </c>
      <c r="B65" s="29" t="s">
        <v>506</v>
      </c>
      <c r="C65" s="29" t="s">
        <v>146</v>
      </c>
      <c r="D65" s="30">
        <v>31961</v>
      </c>
      <c r="E65" s="13" t="str">
        <f t="shared" si="4"/>
        <v>N</v>
      </c>
      <c r="F65" s="13" t="str">
        <f t="shared" si="5"/>
        <v>N.Trow</v>
      </c>
      <c r="G65" s="13" t="str">
        <f t="shared" si="6"/>
        <v>Nicki Trow</v>
      </c>
      <c r="H65" s="12">
        <f t="shared" si="7"/>
        <v>1987</v>
      </c>
      <c r="I65" t="s">
        <v>223</v>
      </c>
    </row>
    <row r="66" spans="1:9" x14ac:dyDescent="0.35">
      <c r="A66" s="33">
        <v>264</v>
      </c>
      <c r="B66" s="29" t="s">
        <v>270</v>
      </c>
      <c r="C66" s="29" t="s">
        <v>508</v>
      </c>
      <c r="D66" s="30">
        <v>27565</v>
      </c>
      <c r="E66" s="13" t="str">
        <f t="shared" ref="E66:E97" si="8">LEFT(B66,1)</f>
        <v>S</v>
      </c>
      <c r="F66" s="13" t="str">
        <f t="shared" ref="F66:F97" si="9">TEXT(E66,"general")&amp;"."&amp;TEXT(C66,"general")</f>
        <v>S.Vuli</v>
      </c>
      <c r="G66" s="13" t="str">
        <f t="shared" ref="G66:G97" si="10">(B66&amp;" "&amp;C66)</f>
        <v>Susan Vuli</v>
      </c>
      <c r="H66" s="12">
        <f t="shared" ref="H66:H97" si="11">YEAR(D66)</f>
        <v>1975</v>
      </c>
      <c r="I66" t="s">
        <v>223</v>
      </c>
    </row>
    <row r="67" spans="1:9" x14ac:dyDescent="0.35">
      <c r="A67" s="33">
        <v>265</v>
      </c>
      <c r="B67" s="29" t="s">
        <v>511</v>
      </c>
      <c r="C67" s="29" t="s">
        <v>512</v>
      </c>
      <c r="D67" s="30">
        <v>22341</v>
      </c>
      <c r="E67" s="13" t="str">
        <f t="shared" si="8"/>
        <v>D</v>
      </c>
      <c r="F67" s="13" t="str">
        <f t="shared" si="9"/>
        <v>D.Gill</v>
      </c>
      <c r="G67" s="13" t="str">
        <f t="shared" si="10"/>
        <v>Diane Gill</v>
      </c>
      <c r="H67" s="12">
        <f t="shared" si="11"/>
        <v>1961</v>
      </c>
      <c r="I67" t="s">
        <v>223</v>
      </c>
    </row>
    <row r="68" spans="1:9" x14ac:dyDescent="0.35">
      <c r="A68" s="33">
        <v>266</v>
      </c>
      <c r="B68" s="29" t="s">
        <v>513</v>
      </c>
      <c r="C68" s="29" t="s">
        <v>514</v>
      </c>
      <c r="D68" s="30">
        <v>20211</v>
      </c>
      <c r="E68" s="13" t="str">
        <f t="shared" si="8"/>
        <v>D</v>
      </c>
      <c r="F68" s="13" t="str">
        <f t="shared" si="9"/>
        <v>D.Hancock</v>
      </c>
      <c r="G68" s="13" t="str">
        <f t="shared" si="10"/>
        <v>Dee Hancock</v>
      </c>
      <c r="H68" s="12">
        <f t="shared" si="11"/>
        <v>1955</v>
      </c>
      <c r="I68" t="s">
        <v>223</v>
      </c>
    </row>
    <row r="69" spans="1:9" x14ac:dyDescent="0.35">
      <c r="A69" s="33">
        <v>267</v>
      </c>
      <c r="B69" s="29" t="s">
        <v>515</v>
      </c>
      <c r="C69" s="29" t="s">
        <v>516</v>
      </c>
      <c r="D69" s="30">
        <v>25897</v>
      </c>
      <c r="E69" s="13" t="str">
        <f t="shared" si="8"/>
        <v>M</v>
      </c>
      <c r="F69" s="13" t="str">
        <f t="shared" si="9"/>
        <v>M.Richey</v>
      </c>
      <c r="G69" s="13" t="str">
        <f t="shared" si="10"/>
        <v>Moyna Richey</v>
      </c>
      <c r="H69" s="12">
        <f t="shared" si="11"/>
        <v>1970</v>
      </c>
      <c r="I69" t="s">
        <v>223</v>
      </c>
    </row>
    <row r="70" spans="1:9" x14ac:dyDescent="0.35">
      <c r="A70" s="33">
        <v>268</v>
      </c>
      <c r="B70" t="s">
        <v>224</v>
      </c>
      <c r="C70" t="s">
        <v>225</v>
      </c>
      <c r="D70" s="6">
        <v>34793</v>
      </c>
      <c r="E70" s="13" t="str">
        <f t="shared" si="8"/>
        <v>C</v>
      </c>
      <c r="F70" s="13" t="str">
        <f t="shared" si="9"/>
        <v>C.Parnell</v>
      </c>
      <c r="G70" s="13" t="str">
        <f t="shared" si="10"/>
        <v>Charlotte Parnell</v>
      </c>
      <c r="H70" s="12">
        <f t="shared" si="11"/>
        <v>1995</v>
      </c>
      <c r="I70" t="s">
        <v>93</v>
      </c>
    </row>
    <row r="71" spans="1:9" x14ac:dyDescent="0.35">
      <c r="A71" s="33">
        <v>269</v>
      </c>
      <c r="B71" t="s">
        <v>226</v>
      </c>
      <c r="C71" t="s">
        <v>227</v>
      </c>
      <c r="D71" s="6">
        <v>32497</v>
      </c>
      <c r="E71" s="13" t="str">
        <f t="shared" si="8"/>
        <v>H</v>
      </c>
      <c r="F71" s="13" t="str">
        <f t="shared" si="9"/>
        <v>H.Taylor</v>
      </c>
      <c r="G71" s="13" t="str">
        <f t="shared" si="10"/>
        <v>Helen Taylor</v>
      </c>
      <c r="H71" s="12">
        <f t="shared" si="11"/>
        <v>1988</v>
      </c>
      <c r="I71" s="16" t="s">
        <v>93</v>
      </c>
    </row>
    <row r="72" spans="1:9" x14ac:dyDescent="0.35">
      <c r="A72" s="33">
        <v>270</v>
      </c>
      <c r="B72" t="s">
        <v>230</v>
      </c>
      <c r="C72" t="s">
        <v>231</v>
      </c>
      <c r="D72" s="6">
        <v>36531</v>
      </c>
      <c r="E72" s="13" t="str">
        <f t="shared" si="8"/>
        <v>M</v>
      </c>
      <c r="F72" s="13" t="str">
        <f t="shared" si="9"/>
        <v>M.Andrews</v>
      </c>
      <c r="G72" s="13" t="str">
        <f t="shared" si="10"/>
        <v>Molly Andrews</v>
      </c>
      <c r="H72" s="12">
        <f t="shared" si="11"/>
        <v>2000</v>
      </c>
      <c r="I72" s="16" t="s">
        <v>93</v>
      </c>
    </row>
    <row r="73" spans="1:9" x14ac:dyDescent="0.35">
      <c r="A73" s="33">
        <v>271</v>
      </c>
      <c r="B73" t="s">
        <v>274</v>
      </c>
      <c r="C73" t="s">
        <v>275</v>
      </c>
      <c r="D73" s="6">
        <v>25795</v>
      </c>
      <c r="E73" s="13" t="str">
        <f t="shared" si="8"/>
        <v>R</v>
      </c>
      <c r="F73" s="13" t="str">
        <f t="shared" si="9"/>
        <v>R.Coupe</v>
      </c>
      <c r="G73" s="13" t="str">
        <f t="shared" si="10"/>
        <v>Rachel Coupe</v>
      </c>
      <c r="H73" s="12">
        <f t="shared" si="11"/>
        <v>1970</v>
      </c>
      <c r="I73" t="s">
        <v>93</v>
      </c>
    </row>
    <row r="74" spans="1:9" x14ac:dyDescent="0.35">
      <c r="A74" s="33">
        <v>272</v>
      </c>
      <c r="B74" t="s">
        <v>276</v>
      </c>
      <c r="C74" t="s">
        <v>277</v>
      </c>
      <c r="D74" s="6">
        <v>27286</v>
      </c>
      <c r="E74" s="13" t="str">
        <f t="shared" si="8"/>
        <v>C</v>
      </c>
      <c r="F74" s="13" t="str">
        <f t="shared" si="9"/>
        <v>C.Martin</v>
      </c>
      <c r="G74" s="13" t="str">
        <f t="shared" si="10"/>
        <v>Claire Martin</v>
      </c>
      <c r="H74" s="12">
        <f t="shared" si="11"/>
        <v>1974</v>
      </c>
      <c r="I74" t="s">
        <v>93</v>
      </c>
    </row>
    <row r="75" spans="1:9" x14ac:dyDescent="0.35">
      <c r="A75" s="33">
        <v>273</v>
      </c>
      <c r="B75" t="s">
        <v>278</v>
      </c>
      <c r="C75" t="s">
        <v>95</v>
      </c>
      <c r="D75" s="6">
        <v>26142</v>
      </c>
      <c r="E75" s="13" t="str">
        <f t="shared" si="8"/>
        <v>A</v>
      </c>
      <c r="F75" s="13" t="str">
        <f t="shared" si="9"/>
        <v>A.Preece</v>
      </c>
      <c r="G75" s="13" t="str">
        <f t="shared" si="10"/>
        <v>Alison Preece</v>
      </c>
      <c r="H75" s="12">
        <f t="shared" si="11"/>
        <v>1971</v>
      </c>
      <c r="I75" t="s">
        <v>93</v>
      </c>
    </row>
    <row r="76" spans="1:9" x14ac:dyDescent="0.35">
      <c r="A76" s="33">
        <v>274</v>
      </c>
      <c r="B76" t="s">
        <v>279</v>
      </c>
      <c r="C76" t="s">
        <v>280</v>
      </c>
      <c r="D76" s="6">
        <v>29019</v>
      </c>
      <c r="E76" s="13" t="str">
        <f t="shared" si="8"/>
        <v>C</v>
      </c>
      <c r="F76" s="13" t="str">
        <f t="shared" si="9"/>
        <v>C.O'Brien</v>
      </c>
      <c r="G76" s="13" t="str">
        <f t="shared" si="10"/>
        <v>Cristina O'Brien</v>
      </c>
      <c r="H76" s="12">
        <f t="shared" si="11"/>
        <v>1979</v>
      </c>
      <c r="I76" t="s">
        <v>93</v>
      </c>
    </row>
    <row r="77" spans="1:9" x14ac:dyDescent="0.35">
      <c r="A77" s="33">
        <v>275</v>
      </c>
      <c r="B77" t="s">
        <v>281</v>
      </c>
      <c r="C77" t="s">
        <v>282</v>
      </c>
      <c r="D77" s="6">
        <v>25069</v>
      </c>
      <c r="E77" s="13" t="str">
        <f t="shared" si="8"/>
        <v>L</v>
      </c>
      <c r="F77" s="13" t="str">
        <f t="shared" si="9"/>
        <v>L.Blagden</v>
      </c>
      <c r="G77" s="13" t="str">
        <f t="shared" si="10"/>
        <v>Lisa Blagden</v>
      </c>
      <c r="H77" s="12">
        <f t="shared" si="11"/>
        <v>1968</v>
      </c>
      <c r="I77" t="s">
        <v>93</v>
      </c>
    </row>
    <row r="78" spans="1:9" x14ac:dyDescent="0.35">
      <c r="A78" s="33">
        <v>276</v>
      </c>
      <c r="B78" t="s">
        <v>283</v>
      </c>
      <c r="C78" t="s">
        <v>284</v>
      </c>
      <c r="D78" s="6">
        <v>25532</v>
      </c>
      <c r="E78" s="13" t="str">
        <f t="shared" si="8"/>
        <v>D</v>
      </c>
      <c r="F78" s="13" t="str">
        <f t="shared" si="9"/>
        <v>D.Millington</v>
      </c>
      <c r="G78" s="13" t="str">
        <f t="shared" si="10"/>
        <v>Deborah Millington</v>
      </c>
      <c r="H78" s="12">
        <f t="shared" si="11"/>
        <v>1969</v>
      </c>
      <c r="I78" t="s">
        <v>93</v>
      </c>
    </row>
    <row r="79" spans="1:9" x14ac:dyDescent="0.35">
      <c r="A79" s="33">
        <v>277</v>
      </c>
      <c r="B79" t="s">
        <v>285</v>
      </c>
      <c r="C79" t="s">
        <v>286</v>
      </c>
      <c r="D79" s="6">
        <v>22673</v>
      </c>
      <c r="E79" s="13" t="str">
        <f t="shared" si="8"/>
        <v>S</v>
      </c>
      <c r="F79" s="13" t="str">
        <f t="shared" si="9"/>
        <v>S.Egleston</v>
      </c>
      <c r="G79" s="13" t="str">
        <f t="shared" si="10"/>
        <v>Stephanie Egleston</v>
      </c>
      <c r="H79" s="12">
        <f t="shared" si="11"/>
        <v>1962</v>
      </c>
      <c r="I79" t="s">
        <v>93</v>
      </c>
    </row>
    <row r="80" spans="1:9" x14ac:dyDescent="0.35">
      <c r="A80" s="33">
        <v>278</v>
      </c>
      <c r="B80" t="s">
        <v>287</v>
      </c>
      <c r="C80" t="s">
        <v>288</v>
      </c>
      <c r="D80" s="6">
        <v>26359</v>
      </c>
      <c r="E80" s="13" t="str">
        <f t="shared" si="8"/>
        <v>M</v>
      </c>
      <c r="F80" s="13" t="str">
        <f t="shared" si="9"/>
        <v>M.Clarke</v>
      </c>
      <c r="G80" s="13" t="str">
        <f t="shared" si="10"/>
        <v>Michelle Clarke</v>
      </c>
      <c r="H80" s="12">
        <f t="shared" si="11"/>
        <v>1972</v>
      </c>
      <c r="I80" t="s">
        <v>93</v>
      </c>
    </row>
    <row r="81" spans="1:9" x14ac:dyDescent="0.35">
      <c r="A81" s="33">
        <v>279</v>
      </c>
      <c r="B81" t="s">
        <v>214</v>
      </c>
      <c r="C81" t="s">
        <v>72</v>
      </c>
      <c r="D81" s="6">
        <v>30158</v>
      </c>
      <c r="E81" s="13" t="str">
        <f t="shared" si="8"/>
        <v>J</v>
      </c>
      <c r="F81" s="13" t="str">
        <f t="shared" si="9"/>
        <v>J.Harvey</v>
      </c>
      <c r="G81" s="13" t="str">
        <f t="shared" si="10"/>
        <v>Jessica Harvey</v>
      </c>
      <c r="H81" s="12">
        <f t="shared" si="11"/>
        <v>1982</v>
      </c>
      <c r="I81" t="s">
        <v>93</v>
      </c>
    </row>
    <row r="82" spans="1:9" x14ac:dyDescent="0.35">
      <c r="A82" s="33">
        <v>280</v>
      </c>
      <c r="B82" t="s">
        <v>244</v>
      </c>
      <c r="C82" t="s">
        <v>245</v>
      </c>
      <c r="D82" s="6">
        <v>34416</v>
      </c>
      <c r="E82" s="13" t="str">
        <f t="shared" si="8"/>
        <v>M</v>
      </c>
      <c r="F82" s="13" t="str">
        <f t="shared" si="9"/>
        <v>M.Hughes</v>
      </c>
      <c r="G82" s="13" t="str">
        <f t="shared" si="10"/>
        <v>Mollie Hughes</v>
      </c>
      <c r="H82" s="12">
        <f t="shared" si="11"/>
        <v>1994</v>
      </c>
      <c r="I82" t="s">
        <v>246</v>
      </c>
    </row>
    <row r="83" spans="1:9" x14ac:dyDescent="0.35">
      <c r="A83" s="33">
        <v>281</v>
      </c>
      <c r="B83" t="s">
        <v>247</v>
      </c>
      <c r="C83" t="s">
        <v>248</v>
      </c>
      <c r="D83" s="6">
        <v>31177</v>
      </c>
      <c r="E83" s="13" t="str">
        <f t="shared" si="8"/>
        <v>S</v>
      </c>
      <c r="F83" s="13" t="str">
        <f t="shared" si="9"/>
        <v>S.Hall-Davies</v>
      </c>
      <c r="G83" s="13" t="str">
        <f t="shared" si="10"/>
        <v>Samantha Hall-Davies</v>
      </c>
      <c r="H83" s="12">
        <f t="shared" si="11"/>
        <v>1985</v>
      </c>
      <c r="I83" t="s">
        <v>246</v>
      </c>
    </row>
    <row r="84" spans="1:9" x14ac:dyDescent="0.35">
      <c r="A84" s="33">
        <v>282</v>
      </c>
      <c r="B84" t="s">
        <v>226</v>
      </c>
      <c r="C84" t="s">
        <v>249</v>
      </c>
      <c r="D84" s="6">
        <v>31835</v>
      </c>
      <c r="E84" s="13" t="str">
        <f t="shared" si="8"/>
        <v>H</v>
      </c>
      <c r="F84" s="13" t="str">
        <f t="shared" si="9"/>
        <v>H.Blake</v>
      </c>
      <c r="G84" s="13" t="str">
        <f t="shared" si="10"/>
        <v>Helen Blake</v>
      </c>
      <c r="H84" s="12">
        <f t="shared" si="11"/>
        <v>1987</v>
      </c>
      <c r="I84" t="s">
        <v>246</v>
      </c>
    </row>
    <row r="85" spans="1:9" x14ac:dyDescent="0.35">
      <c r="A85" s="33">
        <v>283</v>
      </c>
      <c r="B85" t="s">
        <v>247</v>
      </c>
      <c r="C85" t="s">
        <v>23</v>
      </c>
      <c r="D85" s="6">
        <v>32160</v>
      </c>
      <c r="E85" s="13" t="str">
        <f t="shared" si="8"/>
        <v>S</v>
      </c>
      <c r="F85" s="13" t="str">
        <f t="shared" si="9"/>
        <v>S.Jones</v>
      </c>
      <c r="G85" s="13" t="str">
        <f t="shared" si="10"/>
        <v>Samantha Jones</v>
      </c>
      <c r="H85" s="12">
        <f t="shared" si="11"/>
        <v>1988</v>
      </c>
      <c r="I85" t="s">
        <v>246</v>
      </c>
    </row>
    <row r="86" spans="1:9" x14ac:dyDescent="0.35">
      <c r="A86" s="33">
        <v>284</v>
      </c>
      <c r="B86" t="s">
        <v>250</v>
      </c>
      <c r="C86" t="s">
        <v>251</v>
      </c>
      <c r="D86" s="6">
        <v>33487</v>
      </c>
      <c r="E86" s="13" t="str">
        <f t="shared" si="8"/>
        <v>S</v>
      </c>
      <c r="F86" s="13" t="str">
        <f t="shared" si="9"/>
        <v>S.Woodhouse</v>
      </c>
      <c r="G86" s="13" t="str">
        <f t="shared" si="10"/>
        <v>Sally Woodhouse</v>
      </c>
      <c r="H86" s="12">
        <f t="shared" si="11"/>
        <v>1991</v>
      </c>
      <c r="I86" t="s">
        <v>246</v>
      </c>
    </row>
    <row r="87" spans="1:9" x14ac:dyDescent="0.35">
      <c r="A87" s="33">
        <v>285</v>
      </c>
      <c r="B87" t="s">
        <v>241</v>
      </c>
      <c r="C87" t="s">
        <v>252</v>
      </c>
      <c r="D87" s="6">
        <v>31799</v>
      </c>
      <c r="E87" s="13" t="str">
        <f t="shared" si="8"/>
        <v>N</v>
      </c>
      <c r="F87" s="13" t="str">
        <f t="shared" si="9"/>
        <v>N.Ashmore</v>
      </c>
      <c r="G87" s="13" t="str">
        <f t="shared" si="10"/>
        <v>Naomi Ashmore</v>
      </c>
      <c r="H87" s="12">
        <f t="shared" si="11"/>
        <v>1987</v>
      </c>
      <c r="I87" t="s">
        <v>246</v>
      </c>
    </row>
    <row r="88" spans="1:9" x14ac:dyDescent="0.35">
      <c r="A88" s="33">
        <v>286</v>
      </c>
      <c r="B88" t="s">
        <v>296</v>
      </c>
      <c r="C88" t="s">
        <v>297</v>
      </c>
      <c r="D88" s="6">
        <v>28021</v>
      </c>
      <c r="E88" s="13" t="str">
        <f t="shared" si="8"/>
        <v>B</v>
      </c>
      <c r="F88" s="13" t="str">
        <f t="shared" si="9"/>
        <v>B.Leeson</v>
      </c>
      <c r="G88" s="13" t="str">
        <f t="shared" si="10"/>
        <v>Bev Leeson</v>
      </c>
      <c r="H88" s="12">
        <f t="shared" si="11"/>
        <v>1976</v>
      </c>
      <c r="I88" t="s">
        <v>246</v>
      </c>
    </row>
    <row r="89" spans="1:9" x14ac:dyDescent="0.35">
      <c r="A89" s="33">
        <v>287</v>
      </c>
      <c r="B89" t="s">
        <v>298</v>
      </c>
      <c r="C89" t="s">
        <v>144</v>
      </c>
      <c r="D89" s="6">
        <v>30084</v>
      </c>
      <c r="E89" s="13" t="str">
        <f t="shared" si="8"/>
        <v>M</v>
      </c>
      <c r="F89" s="13" t="str">
        <f t="shared" si="9"/>
        <v>M.Williams</v>
      </c>
      <c r="G89" s="13" t="str">
        <f t="shared" si="10"/>
        <v>Melissa Williams</v>
      </c>
      <c r="H89" s="12">
        <f t="shared" si="11"/>
        <v>1982</v>
      </c>
      <c r="I89" t="s">
        <v>246</v>
      </c>
    </row>
    <row r="90" spans="1:9" x14ac:dyDescent="0.35">
      <c r="A90" s="33">
        <v>288</v>
      </c>
      <c r="B90" t="s">
        <v>299</v>
      </c>
      <c r="C90" t="s">
        <v>300</v>
      </c>
      <c r="D90" s="6">
        <v>21559</v>
      </c>
      <c r="E90" s="13" t="str">
        <f t="shared" si="8"/>
        <v>T</v>
      </c>
      <c r="F90" s="13" t="str">
        <f t="shared" si="9"/>
        <v>T.Willoughby</v>
      </c>
      <c r="G90" s="13" t="str">
        <f t="shared" si="10"/>
        <v>Tania Willoughby</v>
      </c>
      <c r="H90" s="12">
        <f t="shared" si="11"/>
        <v>1959</v>
      </c>
      <c r="I90" t="s">
        <v>246</v>
      </c>
    </row>
    <row r="91" spans="1:9" x14ac:dyDescent="0.35">
      <c r="A91" s="33">
        <v>289</v>
      </c>
      <c r="B91" t="s">
        <v>301</v>
      </c>
      <c r="C91" t="s">
        <v>302</v>
      </c>
      <c r="D91" s="6">
        <v>23426</v>
      </c>
      <c r="E91" s="13" t="str">
        <f t="shared" si="8"/>
        <v>J</v>
      </c>
      <c r="F91" s="13" t="str">
        <f t="shared" si="9"/>
        <v>J.Weaver</v>
      </c>
      <c r="G91" s="13" t="str">
        <f t="shared" si="10"/>
        <v>Jo Weaver</v>
      </c>
      <c r="H91" s="12">
        <f t="shared" si="11"/>
        <v>1964</v>
      </c>
      <c r="I91" t="s">
        <v>246</v>
      </c>
    </row>
    <row r="92" spans="1:9" x14ac:dyDescent="0.35">
      <c r="A92" s="33">
        <v>290</v>
      </c>
      <c r="B92" t="s">
        <v>303</v>
      </c>
      <c r="C92" t="s">
        <v>304</v>
      </c>
      <c r="D92" s="6">
        <v>23515</v>
      </c>
      <c r="E92" s="13" t="str">
        <f t="shared" si="8"/>
        <v>S</v>
      </c>
      <c r="F92" s="13" t="str">
        <f t="shared" si="9"/>
        <v>S.Gibson</v>
      </c>
      <c r="G92" s="13" t="str">
        <f t="shared" si="10"/>
        <v>Sue Gibson</v>
      </c>
      <c r="H92" s="12">
        <f t="shared" si="11"/>
        <v>1964</v>
      </c>
      <c r="I92" t="s">
        <v>246</v>
      </c>
    </row>
    <row r="93" spans="1:9" x14ac:dyDescent="0.35">
      <c r="A93" s="33">
        <v>291</v>
      </c>
      <c r="B93" t="s">
        <v>305</v>
      </c>
      <c r="C93" t="s">
        <v>306</v>
      </c>
      <c r="D93" s="6">
        <v>24631</v>
      </c>
      <c r="E93" s="13" t="str">
        <f t="shared" si="8"/>
        <v>M</v>
      </c>
      <c r="F93" s="13" t="str">
        <f t="shared" si="9"/>
        <v>M.Simmonds</v>
      </c>
      <c r="G93" s="13" t="str">
        <f t="shared" si="10"/>
        <v>Maria Simmonds</v>
      </c>
      <c r="H93" s="12">
        <f t="shared" si="11"/>
        <v>1967</v>
      </c>
      <c r="I93" t="s">
        <v>246</v>
      </c>
    </row>
    <row r="94" spans="1:9" x14ac:dyDescent="0.35">
      <c r="A94" s="33">
        <v>292</v>
      </c>
      <c r="B94" t="s">
        <v>307</v>
      </c>
      <c r="C94" t="s">
        <v>308</v>
      </c>
      <c r="D94" s="6">
        <v>26946</v>
      </c>
      <c r="E94" s="13" t="str">
        <f t="shared" si="8"/>
        <v>K</v>
      </c>
      <c r="F94" s="13" t="str">
        <f t="shared" si="9"/>
        <v>K.Chatfield</v>
      </c>
      <c r="G94" s="13" t="str">
        <f t="shared" si="10"/>
        <v>Kim Chatfield</v>
      </c>
      <c r="H94" s="12">
        <f t="shared" si="11"/>
        <v>1973</v>
      </c>
      <c r="I94" t="s">
        <v>246</v>
      </c>
    </row>
    <row r="95" spans="1:9" x14ac:dyDescent="0.35">
      <c r="A95" s="33">
        <v>293</v>
      </c>
      <c r="B95" t="s">
        <v>224</v>
      </c>
      <c r="C95" t="s">
        <v>309</v>
      </c>
      <c r="D95" s="6">
        <v>28557</v>
      </c>
      <c r="E95" s="13" t="str">
        <f t="shared" si="8"/>
        <v>C</v>
      </c>
      <c r="F95" s="13" t="str">
        <f t="shared" si="9"/>
        <v>C.Todd-Smith</v>
      </c>
      <c r="G95" s="13" t="str">
        <f t="shared" si="10"/>
        <v>Charlotte Todd-Smith</v>
      </c>
      <c r="H95" s="12">
        <f t="shared" si="11"/>
        <v>1978</v>
      </c>
      <c r="I95" t="s">
        <v>246</v>
      </c>
    </row>
    <row r="96" spans="1:9" x14ac:dyDescent="0.35">
      <c r="A96" s="33">
        <v>294</v>
      </c>
      <c r="B96" t="s">
        <v>310</v>
      </c>
      <c r="C96" t="s">
        <v>311</v>
      </c>
      <c r="D96" s="6">
        <v>28341</v>
      </c>
      <c r="E96" s="13" t="str">
        <f t="shared" si="8"/>
        <v>C</v>
      </c>
      <c r="F96" s="13" t="str">
        <f t="shared" si="9"/>
        <v>C.Cotterill</v>
      </c>
      <c r="G96" s="13" t="str">
        <f t="shared" si="10"/>
        <v>Clare Cotterill</v>
      </c>
      <c r="H96" s="12">
        <f t="shared" si="11"/>
        <v>1977</v>
      </c>
      <c r="I96" t="s">
        <v>246</v>
      </c>
    </row>
    <row r="97" spans="1:9" x14ac:dyDescent="0.35">
      <c r="A97" s="33">
        <v>295</v>
      </c>
      <c r="B97" t="s">
        <v>312</v>
      </c>
      <c r="C97" t="s">
        <v>313</v>
      </c>
      <c r="D97" s="6">
        <v>25767</v>
      </c>
      <c r="E97" s="13" t="str">
        <f t="shared" si="8"/>
        <v>K</v>
      </c>
      <c r="F97" s="13" t="str">
        <f t="shared" si="9"/>
        <v>K.Mann</v>
      </c>
      <c r="G97" s="13" t="str">
        <f t="shared" si="10"/>
        <v>Karen Mann</v>
      </c>
      <c r="H97" s="12">
        <f t="shared" si="11"/>
        <v>1970</v>
      </c>
      <c r="I97" t="s">
        <v>246</v>
      </c>
    </row>
    <row r="98" spans="1:9" x14ac:dyDescent="0.35">
      <c r="A98" s="33">
        <v>296</v>
      </c>
      <c r="B98" t="s">
        <v>314</v>
      </c>
      <c r="C98" t="s">
        <v>315</v>
      </c>
      <c r="D98" s="6">
        <v>24905</v>
      </c>
      <c r="E98" s="13" t="str">
        <f t="shared" ref="E98:E120" si="12">LEFT(B98,1)</f>
        <v>S</v>
      </c>
      <c r="F98" s="13" t="str">
        <f t="shared" ref="F98:F120" si="13">TEXT(E98,"general")&amp;"."&amp;TEXT(C98,"general")</f>
        <v>S.Rushby</v>
      </c>
      <c r="G98" s="13" t="str">
        <f t="shared" ref="G98:G120" si="14">(B98&amp;" "&amp;C98)</f>
        <v>Sam Rushby</v>
      </c>
      <c r="H98" s="12">
        <f t="shared" ref="H98:H120" si="15">YEAR(D98)</f>
        <v>1968</v>
      </c>
      <c r="I98" t="s">
        <v>246</v>
      </c>
    </row>
    <row r="99" spans="1:9" x14ac:dyDescent="0.35">
      <c r="A99" s="33">
        <v>297</v>
      </c>
      <c r="B99" t="s">
        <v>316</v>
      </c>
      <c r="C99" t="s">
        <v>317</v>
      </c>
      <c r="D99" s="6">
        <v>26590</v>
      </c>
      <c r="E99" s="13" t="str">
        <f t="shared" si="12"/>
        <v>D</v>
      </c>
      <c r="F99" s="13" t="str">
        <f t="shared" si="13"/>
        <v>D.Boden</v>
      </c>
      <c r="G99" s="13" t="str">
        <f t="shared" si="14"/>
        <v>Dawn Boden</v>
      </c>
      <c r="H99" s="12">
        <f t="shared" si="15"/>
        <v>1972</v>
      </c>
      <c r="I99" t="s">
        <v>246</v>
      </c>
    </row>
    <row r="100" spans="1:9" x14ac:dyDescent="0.35">
      <c r="A100" s="33">
        <v>298</v>
      </c>
      <c r="B100" t="s">
        <v>318</v>
      </c>
      <c r="C100" t="s">
        <v>319</v>
      </c>
      <c r="D100" s="6">
        <v>28314</v>
      </c>
      <c r="E100" s="13" t="str">
        <f t="shared" si="12"/>
        <v>T</v>
      </c>
      <c r="F100" s="13" t="str">
        <f t="shared" si="13"/>
        <v>T.Beck</v>
      </c>
      <c r="G100" s="13" t="str">
        <f t="shared" si="14"/>
        <v>Teresa Beck</v>
      </c>
      <c r="H100" s="12">
        <f t="shared" si="15"/>
        <v>1977</v>
      </c>
      <c r="I100" t="s">
        <v>246</v>
      </c>
    </row>
    <row r="101" spans="1:9" x14ac:dyDescent="0.35">
      <c r="A101" s="33">
        <v>299</v>
      </c>
      <c r="B101" t="s">
        <v>320</v>
      </c>
      <c r="C101" t="s">
        <v>321</v>
      </c>
      <c r="D101" s="6">
        <v>26301</v>
      </c>
      <c r="E101" s="13" t="str">
        <f t="shared" si="12"/>
        <v>A</v>
      </c>
      <c r="F101" s="13" t="str">
        <f t="shared" si="13"/>
        <v>A.Sheward</v>
      </c>
      <c r="G101" s="13" t="str">
        <f t="shared" si="14"/>
        <v>Annmarie Sheward</v>
      </c>
      <c r="H101" s="12">
        <f t="shared" si="15"/>
        <v>1972</v>
      </c>
      <c r="I101" t="s">
        <v>246</v>
      </c>
    </row>
    <row r="102" spans="1:9" x14ac:dyDescent="0.35">
      <c r="A102" s="33">
        <v>300</v>
      </c>
      <c r="B102" t="s">
        <v>281</v>
      </c>
      <c r="C102" t="s">
        <v>131</v>
      </c>
      <c r="D102" s="6">
        <v>24800</v>
      </c>
      <c r="E102" s="13" t="str">
        <f t="shared" si="12"/>
        <v>L</v>
      </c>
      <c r="F102" s="13" t="str">
        <f t="shared" si="13"/>
        <v>L.Yeomans</v>
      </c>
      <c r="G102" s="13" t="str">
        <f t="shared" si="14"/>
        <v>Lisa Yeomans</v>
      </c>
      <c r="H102" s="12">
        <f t="shared" si="15"/>
        <v>1967</v>
      </c>
      <c r="I102" t="s">
        <v>246</v>
      </c>
    </row>
    <row r="103" spans="1:9" x14ac:dyDescent="0.35">
      <c r="A103" s="33">
        <v>301</v>
      </c>
      <c r="B103" t="s">
        <v>322</v>
      </c>
      <c r="C103" t="s">
        <v>4</v>
      </c>
      <c r="D103" s="6">
        <v>27440</v>
      </c>
      <c r="E103" s="13" t="str">
        <f t="shared" si="12"/>
        <v>M</v>
      </c>
      <c r="F103" s="13" t="str">
        <f t="shared" si="13"/>
        <v>M.Mason</v>
      </c>
      <c r="G103" s="13" t="str">
        <f t="shared" si="14"/>
        <v>Marie Mason</v>
      </c>
      <c r="H103" s="12">
        <f t="shared" si="15"/>
        <v>1975</v>
      </c>
      <c r="I103" t="s">
        <v>246</v>
      </c>
    </row>
    <row r="104" spans="1:9" x14ac:dyDescent="0.35">
      <c r="A104" s="33">
        <v>302</v>
      </c>
      <c r="B104" t="s">
        <v>323</v>
      </c>
      <c r="C104" t="s">
        <v>324</v>
      </c>
      <c r="D104" s="6">
        <v>29055</v>
      </c>
      <c r="E104" s="13" t="str">
        <f t="shared" si="12"/>
        <v>V</v>
      </c>
      <c r="F104" s="13" t="str">
        <f t="shared" si="13"/>
        <v>V.Doran</v>
      </c>
      <c r="G104" s="13" t="str">
        <f t="shared" si="14"/>
        <v>Vic Doran</v>
      </c>
      <c r="H104" s="12">
        <f t="shared" si="15"/>
        <v>1979</v>
      </c>
      <c r="I104" t="s">
        <v>246</v>
      </c>
    </row>
    <row r="105" spans="1:9" x14ac:dyDescent="0.35">
      <c r="A105" s="33">
        <v>303</v>
      </c>
      <c r="B105" t="s">
        <v>325</v>
      </c>
      <c r="C105" t="s">
        <v>326</v>
      </c>
      <c r="D105" s="6">
        <v>25329</v>
      </c>
      <c r="E105" s="13" t="str">
        <f t="shared" si="12"/>
        <v>G</v>
      </c>
      <c r="F105" s="13" t="str">
        <f t="shared" si="13"/>
        <v>G.Westwood</v>
      </c>
      <c r="G105" s="13" t="str">
        <f t="shared" si="14"/>
        <v>Georgina Westwood</v>
      </c>
      <c r="H105" s="12">
        <f t="shared" si="15"/>
        <v>1969</v>
      </c>
      <c r="I105" t="s">
        <v>246</v>
      </c>
    </row>
    <row r="106" spans="1:9" x14ac:dyDescent="0.35">
      <c r="A106" s="33">
        <v>304</v>
      </c>
      <c r="B106" t="s">
        <v>327</v>
      </c>
      <c r="C106" t="s">
        <v>91</v>
      </c>
      <c r="D106" s="6">
        <v>18222</v>
      </c>
      <c r="E106" s="13" t="str">
        <f t="shared" si="12"/>
        <v>J</v>
      </c>
      <c r="F106" s="13" t="str">
        <f t="shared" si="13"/>
        <v>J.Robinson</v>
      </c>
      <c r="G106" s="13" t="str">
        <f t="shared" si="14"/>
        <v>Jenny Robinson</v>
      </c>
      <c r="H106" s="12">
        <f t="shared" si="15"/>
        <v>1949</v>
      </c>
      <c r="I106" t="s">
        <v>246</v>
      </c>
    </row>
    <row r="107" spans="1:9" x14ac:dyDescent="0.35">
      <c r="A107" s="33">
        <v>305</v>
      </c>
      <c r="B107" t="s">
        <v>276</v>
      </c>
      <c r="C107" t="s">
        <v>261</v>
      </c>
      <c r="D107" s="6">
        <v>24651</v>
      </c>
      <c r="E107" s="13" t="str">
        <f t="shared" si="12"/>
        <v>C</v>
      </c>
      <c r="F107" s="13" t="str">
        <f t="shared" si="13"/>
        <v>C.Rogers</v>
      </c>
      <c r="G107" s="13" t="str">
        <f t="shared" si="14"/>
        <v>Claire Rogers</v>
      </c>
      <c r="H107" s="12">
        <f t="shared" si="15"/>
        <v>1967</v>
      </c>
      <c r="I107" t="s">
        <v>246</v>
      </c>
    </row>
    <row r="108" spans="1:9" x14ac:dyDescent="0.35">
      <c r="A108" s="33">
        <v>306</v>
      </c>
      <c r="B108" t="s">
        <v>328</v>
      </c>
      <c r="C108" t="s">
        <v>329</v>
      </c>
      <c r="D108" s="6">
        <v>29054</v>
      </c>
      <c r="E108" s="13" t="str">
        <f t="shared" si="12"/>
        <v>D</v>
      </c>
      <c r="F108" s="13" t="str">
        <f t="shared" si="13"/>
        <v>D.Wilding</v>
      </c>
      <c r="G108" s="13" t="str">
        <f t="shared" si="14"/>
        <v>Deb Wilding</v>
      </c>
      <c r="H108" s="12">
        <f t="shared" si="15"/>
        <v>1979</v>
      </c>
      <c r="I108" t="s">
        <v>246</v>
      </c>
    </row>
    <row r="109" spans="1:9" x14ac:dyDescent="0.35">
      <c r="A109" s="33">
        <v>307</v>
      </c>
      <c r="B109" t="s">
        <v>303</v>
      </c>
      <c r="C109" t="s">
        <v>330</v>
      </c>
      <c r="D109" s="6">
        <v>23188</v>
      </c>
      <c r="E109" s="13" t="str">
        <f t="shared" si="12"/>
        <v>S</v>
      </c>
      <c r="F109" s="13" t="str">
        <f t="shared" si="13"/>
        <v>S.Bennett</v>
      </c>
      <c r="G109" s="13" t="str">
        <f t="shared" si="14"/>
        <v>Sue Bennett</v>
      </c>
      <c r="H109" s="12">
        <f t="shared" si="15"/>
        <v>1963</v>
      </c>
      <c r="I109" t="s">
        <v>246</v>
      </c>
    </row>
    <row r="110" spans="1:9" x14ac:dyDescent="0.35">
      <c r="A110" s="33">
        <v>308</v>
      </c>
      <c r="B110" t="s">
        <v>331</v>
      </c>
      <c r="C110" t="s">
        <v>332</v>
      </c>
      <c r="D110" s="6">
        <v>27925</v>
      </c>
      <c r="E110" s="13" t="str">
        <f t="shared" si="12"/>
        <v>K</v>
      </c>
      <c r="F110" s="13" t="str">
        <f t="shared" si="13"/>
        <v>K.Kempin</v>
      </c>
      <c r="G110" s="13" t="str">
        <f t="shared" si="14"/>
        <v>Kelly Kempin</v>
      </c>
      <c r="H110" s="12">
        <f t="shared" si="15"/>
        <v>1976</v>
      </c>
      <c r="I110" t="s">
        <v>246</v>
      </c>
    </row>
    <row r="111" spans="1:9" x14ac:dyDescent="0.35">
      <c r="A111" s="33">
        <v>309</v>
      </c>
      <c r="B111" t="s">
        <v>274</v>
      </c>
      <c r="C111" t="s">
        <v>333</v>
      </c>
      <c r="D111" s="6">
        <v>26620</v>
      </c>
      <c r="E111" s="13" t="str">
        <f t="shared" si="12"/>
        <v>R</v>
      </c>
      <c r="F111" s="13" t="str">
        <f t="shared" si="13"/>
        <v>R.Kay</v>
      </c>
      <c r="G111" s="13" t="str">
        <f t="shared" si="14"/>
        <v>Rachel Kay</v>
      </c>
      <c r="H111" s="12">
        <f t="shared" si="15"/>
        <v>1972</v>
      </c>
      <c r="I111" t="s">
        <v>246</v>
      </c>
    </row>
    <row r="112" spans="1:9" x14ac:dyDescent="0.35">
      <c r="A112" s="33">
        <v>310</v>
      </c>
      <c r="B112" t="s">
        <v>303</v>
      </c>
      <c r="C112" t="s">
        <v>334</v>
      </c>
      <c r="D112" s="6">
        <v>28823</v>
      </c>
      <c r="E112" s="13" t="str">
        <f t="shared" si="12"/>
        <v>S</v>
      </c>
      <c r="F112" s="13" t="str">
        <f t="shared" si="13"/>
        <v>S.Fairhurst</v>
      </c>
      <c r="G112" s="13" t="str">
        <f t="shared" si="14"/>
        <v>Sue Fairhurst</v>
      </c>
      <c r="H112" s="12">
        <f t="shared" si="15"/>
        <v>1978</v>
      </c>
      <c r="I112" t="s">
        <v>246</v>
      </c>
    </row>
    <row r="113" spans="1:9" x14ac:dyDescent="0.35">
      <c r="A113" s="33">
        <v>311</v>
      </c>
      <c r="B113" t="s">
        <v>88</v>
      </c>
      <c r="C113" t="s">
        <v>335</v>
      </c>
      <c r="D113" s="6">
        <v>28497</v>
      </c>
      <c r="E113" s="13" t="str">
        <f t="shared" si="12"/>
        <v>L</v>
      </c>
      <c r="F113" s="13" t="str">
        <f t="shared" si="13"/>
        <v>L.Moloney</v>
      </c>
      <c r="G113" s="13" t="str">
        <f t="shared" si="14"/>
        <v>Lucy Moloney</v>
      </c>
      <c r="H113" s="12">
        <f t="shared" si="15"/>
        <v>1978</v>
      </c>
      <c r="I113" t="s">
        <v>246</v>
      </c>
    </row>
    <row r="114" spans="1:9" x14ac:dyDescent="0.35">
      <c r="A114" s="33">
        <v>312</v>
      </c>
      <c r="B114" t="s">
        <v>336</v>
      </c>
      <c r="C114" t="s">
        <v>123</v>
      </c>
      <c r="D114" s="6">
        <v>27686</v>
      </c>
      <c r="E114" s="13" t="str">
        <f t="shared" si="12"/>
        <v>C</v>
      </c>
      <c r="F114" s="13" t="str">
        <f t="shared" si="13"/>
        <v>C.Stewart</v>
      </c>
      <c r="G114" s="13" t="str">
        <f t="shared" si="14"/>
        <v>Camilla Stewart</v>
      </c>
      <c r="H114" s="12">
        <f t="shared" si="15"/>
        <v>1975</v>
      </c>
      <c r="I114" t="s">
        <v>99</v>
      </c>
    </row>
    <row r="115" spans="1:9" x14ac:dyDescent="0.35">
      <c r="A115" s="33">
        <v>313</v>
      </c>
      <c r="B115" t="s">
        <v>19</v>
      </c>
      <c r="C115" t="s">
        <v>258</v>
      </c>
      <c r="D115" s="6">
        <v>34567</v>
      </c>
      <c r="E115" s="13" t="str">
        <f t="shared" si="12"/>
        <v>E</v>
      </c>
      <c r="F115" s="13" t="str">
        <f t="shared" si="13"/>
        <v>E.Grandfield</v>
      </c>
      <c r="G115" s="13" t="str">
        <f t="shared" si="14"/>
        <v>Emily Grandfield</v>
      </c>
      <c r="H115" s="12">
        <f t="shared" si="15"/>
        <v>1994</v>
      </c>
      <c r="I115" t="s">
        <v>259</v>
      </c>
    </row>
    <row r="116" spans="1:9" x14ac:dyDescent="0.35">
      <c r="A116" s="33">
        <v>314</v>
      </c>
      <c r="B116" t="s">
        <v>339</v>
      </c>
      <c r="C116" t="s">
        <v>340</v>
      </c>
      <c r="D116" s="6">
        <v>25790</v>
      </c>
      <c r="E116" s="13" t="str">
        <f t="shared" si="12"/>
        <v>F</v>
      </c>
      <c r="F116" s="13" t="str">
        <f t="shared" si="13"/>
        <v>F.Leatham</v>
      </c>
      <c r="G116" s="13" t="str">
        <f t="shared" si="14"/>
        <v>Fiona Leatham</v>
      </c>
      <c r="H116" s="12">
        <f t="shared" si="15"/>
        <v>1970</v>
      </c>
      <c r="I116" t="s">
        <v>259</v>
      </c>
    </row>
    <row r="117" spans="1:9" x14ac:dyDescent="0.35">
      <c r="A117" s="33">
        <v>315</v>
      </c>
      <c r="B117" t="s">
        <v>342</v>
      </c>
      <c r="C117" t="s">
        <v>343</v>
      </c>
      <c r="D117" s="6">
        <v>25889</v>
      </c>
      <c r="E117" s="13" t="str">
        <f t="shared" si="12"/>
        <v>J</v>
      </c>
      <c r="F117" s="13" t="str">
        <f t="shared" si="13"/>
        <v>J.Eastwood</v>
      </c>
      <c r="G117" s="13" t="str">
        <f t="shared" si="14"/>
        <v>Janice Eastwood</v>
      </c>
      <c r="H117" s="12">
        <f t="shared" si="15"/>
        <v>1970</v>
      </c>
      <c r="I117" t="s">
        <v>259</v>
      </c>
    </row>
    <row r="118" spans="1:9" x14ac:dyDescent="0.35">
      <c r="A118" s="33">
        <v>316</v>
      </c>
      <c r="B118" t="s">
        <v>253</v>
      </c>
      <c r="C118" t="s">
        <v>254</v>
      </c>
      <c r="D118" s="6">
        <v>34126</v>
      </c>
      <c r="E118" s="13" t="str">
        <f t="shared" si="12"/>
        <v>R</v>
      </c>
      <c r="F118" s="13" t="str">
        <f t="shared" si="13"/>
        <v>R.Goodall</v>
      </c>
      <c r="G118" s="13" t="str">
        <f t="shared" si="14"/>
        <v>Rebecca Goodall</v>
      </c>
      <c r="H118" s="12">
        <f t="shared" si="15"/>
        <v>1993</v>
      </c>
      <c r="I118" t="s">
        <v>255</v>
      </c>
    </row>
    <row r="119" spans="1:9" x14ac:dyDescent="0.35">
      <c r="A119" s="33">
        <v>317</v>
      </c>
      <c r="B119" t="s">
        <v>303</v>
      </c>
      <c r="C119" t="s">
        <v>254</v>
      </c>
      <c r="D119" s="6">
        <v>24566</v>
      </c>
      <c r="E119" s="13" t="str">
        <f t="shared" si="12"/>
        <v>S</v>
      </c>
      <c r="F119" s="13" t="str">
        <f t="shared" si="13"/>
        <v>S.Goodall</v>
      </c>
      <c r="G119" s="13" t="str">
        <f t="shared" si="14"/>
        <v>Sue Goodall</v>
      </c>
      <c r="H119" s="12">
        <f t="shared" si="15"/>
        <v>1967</v>
      </c>
      <c r="I119" t="s">
        <v>255</v>
      </c>
    </row>
    <row r="120" spans="1:9" x14ac:dyDescent="0.35">
      <c r="E120" s="13" t="str">
        <f t="shared" si="12"/>
        <v/>
      </c>
      <c r="F120" s="13" t="str">
        <f t="shared" si="13"/>
        <v>.0</v>
      </c>
      <c r="G120" s="13" t="str">
        <f t="shared" si="14"/>
        <v xml:space="preserve"> </v>
      </c>
      <c r="H120" s="12">
        <f t="shared" si="15"/>
        <v>1900</v>
      </c>
    </row>
  </sheetData>
  <sortState xmlns:xlrd2="http://schemas.microsoft.com/office/spreadsheetml/2017/richdata2" ref="A2:I120">
    <sortCondition ref="I2:I1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CFE22-AE2E-42CF-B28B-BF8FF556C2F4}">
  <sheetPr codeName="Sheet19">
    <tabColor theme="5" tint="-0.249977111117893"/>
  </sheetPr>
  <dimension ref="A1:W130"/>
  <sheetViews>
    <sheetView topLeftCell="A98" zoomScaleNormal="100" workbookViewId="0">
      <selection activeCell="O11" sqref="O11"/>
    </sheetView>
  </sheetViews>
  <sheetFormatPr defaultRowHeight="14.5" x14ac:dyDescent="0.35"/>
  <cols>
    <col min="3" max="3" width="17.54296875" customWidth="1"/>
    <col min="4" max="4" width="21.453125" bestFit="1" customWidth="1"/>
    <col min="5" max="5" width="9.1796875" hidden="1" customWidth="1"/>
    <col min="6" max="6" width="7.1796875" customWidth="1"/>
    <col min="7" max="7" width="6" customWidth="1"/>
    <col min="19" max="19" width="7" customWidth="1"/>
    <col min="20" max="20" width="2" customWidth="1"/>
    <col min="21" max="22" width="6" hidden="1" customWidth="1"/>
    <col min="23" max="23" width="9.26953125" hidden="1" customWidth="1"/>
    <col min="24" max="24" width="2" customWidth="1"/>
  </cols>
  <sheetData>
    <row r="1" spans="1:22" x14ac:dyDescent="0.35">
      <c r="A1" s="40" t="s">
        <v>49</v>
      </c>
      <c r="B1" s="40"/>
      <c r="C1" s="40"/>
      <c r="D1" s="40"/>
      <c r="E1" s="40"/>
      <c r="F1" s="40"/>
      <c r="G1" s="40"/>
    </row>
    <row r="2" spans="1:22" ht="33" customHeight="1" x14ac:dyDescent="0.35">
      <c r="A2" s="20" t="s">
        <v>16</v>
      </c>
      <c r="B2" s="20" t="s">
        <v>11</v>
      </c>
      <c r="C2" s="20" t="s">
        <v>12</v>
      </c>
      <c r="D2" s="20" t="s">
        <v>14</v>
      </c>
      <c r="E2" s="28" t="s">
        <v>48</v>
      </c>
      <c r="F2" s="28" t="s">
        <v>608</v>
      </c>
      <c r="G2" s="20" t="s">
        <v>13</v>
      </c>
    </row>
    <row r="3" spans="1:22" x14ac:dyDescent="0.35">
      <c r="A3" s="11">
        <v>1</v>
      </c>
      <c r="B3" s="11">
        <v>236</v>
      </c>
      <c r="C3" s="5" t="str">
        <f>VLOOKUP(B3,'Entries Senior Women '!$A$2:$H$150,7,FALSE)</f>
        <v>Madeline Williams</v>
      </c>
      <c r="D3" s="5" t="str">
        <f>VLOOKUP(B3,'Entries Senior Women '!$A$2:$I$150,9,FALSE)</f>
        <v>Oxford University AC</v>
      </c>
      <c r="E3" s="5">
        <f>VLOOKUP(B3,'Entries Senior Women '!$A$2:$H$150,8,FALSE)</f>
        <v>2002</v>
      </c>
      <c r="F3" s="5" t="str">
        <f>VLOOKUP(E3,$U$3:$W$85,3,FALSE)</f>
        <v>Senior</v>
      </c>
      <c r="G3" s="37">
        <v>22.4</v>
      </c>
      <c r="U3">
        <v>2022</v>
      </c>
      <c r="V3">
        <v>0</v>
      </c>
    </row>
    <row r="4" spans="1:22" x14ac:dyDescent="0.35">
      <c r="A4" s="11">
        <v>2</v>
      </c>
      <c r="B4" s="11">
        <v>272</v>
      </c>
      <c r="C4" s="5" t="str">
        <f>VLOOKUP(B4,'Entries Senior Women '!$A$2:$H$150,7,FALSE)</f>
        <v>Claire Martin</v>
      </c>
      <c r="D4" s="5" t="str">
        <f>VLOOKUP(B4,'Entries Senior Women '!$A$2:$I$150,9,FALSE)</f>
        <v>Telford AC</v>
      </c>
      <c r="E4" s="5">
        <f>VLOOKUP(B4,'Entries Senior Women '!$A$2:$H$150,8,FALSE)</f>
        <v>1974</v>
      </c>
      <c r="F4" s="5" t="str">
        <f t="shared" ref="F4:F67" si="0">VLOOKUP(E4,$U$3:$W$85,3,FALSE)</f>
        <v>W45</v>
      </c>
      <c r="G4" s="37">
        <v>22.55</v>
      </c>
      <c r="U4">
        <v>2021</v>
      </c>
      <c r="V4">
        <v>1</v>
      </c>
    </row>
    <row r="5" spans="1:22" x14ac:dyDescent="0.35">
      <c r="A5" s="11">
        <v>3</v>
      </c>
      <c r="B5" s="11">
        <v>245</v>
      </c>
      <c r="C5" s="5" t="str">
        <f>VLOOKUP(B5,'Entries Senior Women '!$A$2:$H$150,7,FALSE)</f>
        <v>Jan Cook</v>
      </c>
      <c r="D5" s="5" t="str">
        <f>VLOOKUP(B5,'Entries Senior Women '!$A$2:$I$150,9,FALSE)</f>
        <v>Shrewsbury AC</v>
      </c>
      <c r="E5" s="5">
        <f>VLOOKUP(B5,'Entries Senior Women '!$A$2:$H$150,8,FALSE)</f>
        <v>1971</v>
      </c>
      <c r="F5" s="5" t="str">
        <f t="shared" si="0"/>
        <v>W50</v>
      </c>
      <c r="G5" s="37">
        <v>24.51</v>
      </c>
      <c r="U5">
        <v>2020</v>
      </c>
      <c r="V5">
        <v>2</v>
      </c>
    </row>
    <row r="6" spans="1:22" x14ac:dyDescent="0.35">
      <c r="A6" s="11">
        <v>4</v>
      </c>
      <c r="B6" s="11">
        <v>226</v>
      </c>
      <c r="C6" s="5" t="str">
        <f>VLOOKUP(B6,'Entries Senior Women '!$A$2:$H$150,7,FALSE)</f>
        <v>Charlotte Hunter</v>
      </c>
      <c r="D6" s="5" t="str">
        <f>VLOOKUP(B6,'Entries Senior Women '!$A$2:$I$150,9,FALSE)</f>
        <v>Oswestry Olympians</v>
      </c>
      <c r="E6" s="5">
        <f>VLOOKUP(B6,'Entries Senior Women '!$A$2:$H$150,8,FALSE)</f>
        <v>1993</v>
      </c>
      <c r="F6" s="5" t="str">
        <f t="shared" si="0"/>
        <v>Senior</v>
      </c>
      <c r="G6" s="37">
        <v>25.15</v>
      </c>
      <c r="U6">
        <v>2019</v>
      </c>
      <c r="V6">
        <v>3</v>
      </c>
    </row>
    <row r="7" spans="1:22" x14ac:dyDescent="0.35">
      <c r="A7" s="11">
        <v>5</v>
      </c>
      <c r="B7" s="11">
        <v>246</v>
      </c>
      <c r="C7" s="5" t="str">
        <f>VLOOKUP(B7,'Entries Senior Women '!$A$2:$H$150,7,FALSE)</f>
        <v>Mel Price</v>
      </c>
      <c r="D7" s="5" t="str">
        <f>VLOOKUP(B7,'Entries Senior Women '!$A$2:$I$150,9,FALSE)</f>
        <v>Shrewsbury AC</v>
      </c>
      <c r="E7" s="5">
        <f>VLOOKUP(B7,'Entries Senior Women '!$A$2:$H$150,8,FALSE)</f>
        <v>1972</v>
      </c>
      <c r="F7" s="5" t="str">
        <f t="shared" si="0"/>
        <v>W50</v>
      </c>
      <c r="G7" s="37">
        <v>25.23</v>
      </c>
      <c r="U7">
        <v>2018</v>
      </c>
      <c r="V7">
        <v>4</v>
      </c>
    </row>
    <row r="8" spans="1:22" x14ac:dyDescent="0.35">
      <c r="A8" s="11">
        <v>6</v>
      </c>
      <c r="B8" s="11">
        <v>242</v>
      </c>
      <c r="C8" s="5" t="str">
        <f>VLOOKUP(B8,'Entries Senior Women '!$A$2:$H$150,7,FALSE)</f>
        <v>Naomi Cook</v>
      </c>
      <c r="D8" s="5" t="str">
        <f>VLOOKUP(B8,'Entries Senior Women '!$A$2:$I$150,9,FALSE)</f>
        <v>Shrewsbury AC</v>
      </c>
      <c r="E8" s="5">
        <f>VLOOKUP(B8,'Entries Senior Women '!$A$2:$H$150,8,FALSE)</f>
        <v>1990</v>
      </c>
      <c r="F8" s="5" t="str">
        <f t="shared" si="0"/>
        <v>Senior</v>
      </c>
      <c r="G8" s="37">
        <v>25.36</v>
      </c>
      <c r="U8">
        <v>2017</v>
      </c>
      <c r="V8">
        <v>5</v>
      </c>
    </row>
    <row r="9" spans="1:22" x14ac:dyDescent="0.35">
      <c r="A9" s="11">
        <v>7</v>
      </c>
      <c r="B9" s="11">
        <v>238</v>
      </c>
      <c r="C9" s="5" t="str">
        <f>VLOOKUP(B9,'Entries Senior Women '!$A$2:$H$150,7,FALSE)</f>
        <v>Rachael Handley</v>
      </c>
      <c r="D9" s="5" t="str">
        <f>VLOOKUP(B9,'Entries Senior Women '!$A$2:$I$150,9,FALSE)</f>
        <v>Shrewsbury AC</v>
      </c>
      <c r="E9" s="5">
        <f>VLOOKUP(B9,'Entries Senior Women '!$A$2:$H$150,8,FALSE)</f>
        <v>1983</v>
      </c>
      <c r="F9" s="5" t="str">
        <f t="shared" si="0"/>
        <v>W35</v>
      </c>
      <c r="G9" s="37">
        <v>25.56</v>
      </c>
      <c r="U9">
        <v>2016</v>
      </c>
      <c r="V9">
        <v>6</v>
      </c>
    </row>
    <row r="10" spans="1:22" x14ac:dyDescent="0.35">
      <c r="A10" s="11">
        <v>8</v>
      </c>
      <c r="B10" s="11">
        <v>271</v>
      </c>
      <c r="C10" s="5" t="str">
        <f>VLOOKUP(B10,'Entries Senior Women '!$A$2:$H$150,7,FALSE)</f>
        <v>Rachel Coupe</v>
      </c>
      <c r="D10" s="5" t="str">
        <f>VLOOKUP(B10,'Entries Senior Women '!$A$2:$I$150,9,FALSE)</f>
        <v>Telford AC</v>
      </c>
      <c r="E10" s="5">
        <f>VLOOKUP(B10,'Entries Senior Women '!$A$2:$H$150,8,FALSE)</f>
        <v>1970</v>
      </c>
      <c r="F10" s="5" t="str">
        <f t="shared" si="0"/>
        <v>W50</v>
      </c>
      <c r="G10" s="37">
        <v>25.58</v>
      </c>
      <c r="U10">
        <v>2015</v>
      </c>
      <c r="V10">
        <v>7</v>
      </c>
    </row>
    <row r="11" spans="1:22" x14ac:dyDescent="0.35">
      <c r="A11" s="11">
        <v>9</v>
      </c>
      <c r="B11" s="11">
        <v>313</v>
      </c>
      <c r="C11" s="5" t="str">
        <f>VLOOKUP(B11,'Entries Senior Women '!$A$2:$H$150,7,FALSE)</f>
        <v>Emily Grandfield</v>
      </c>
      <c r="D11" s="5" t="str">
        <f>VLOOKUP(B11,'Entries Senior Women '!$A$2:$I$150,9,FALSE)</f>
        <v>Whitchurch Whippets</v>
      </c>
      <c r="E11" s="5">
        <f>VLOOKUP(B11,'Entries Senior Women '!$A$2:$H$150,8,FALSE)</f>
        <v>1994</v>
      </c>
      <c r="F11" s="5" t="str">
        <f t="shared" si="0"/>
        <v>Senior</v>
      </c>
      <c r="G11" s="37">
        <v>26.1</v>
      </c>
      <c r="U11">
        <v>2014</v>
      </c>
      <c r="V11">
        <v>8</v>
      </c>
    </row>
    <row r="12" spans="1:22" x14ac:dyDescent="0.35">
      <c r="A12" s="11">
        <v>10</v>
      </c>
      <c r="B12" s="11">
        <v>228</v>
      </c>
      <c r="C12" s="5" t="str">
        <f>VLOOKUP(B12,'Entries Senior Women '!$A$2:$H$150,7,FALSE)</f>
        <v>Louise Woolcock</v>
      </c>
      <c r="D12" s="5" t="str">
        <f>VLOOKUP(B12,'Entries Senior Women '!$A$2:$I$150,9,FALSE)</f>
        <v>Oswestry Olympians</v>
      </c>
      <c r="E12" s="5">
        <f>VLOOKUP(B12,'Entries Senior Women '!$A$2:$H$150,8,FALSE)</f>
        <v>1980</v>
      </c>
      <c r="F12" s="5" t="str">
        <f t="shared" si="0"/>
        <v>W40</v>
      </c>
      <c r="G12" s="37">
        <v>26.19</v>
      </c>
      <c r="U12">
        <v>2013</v>
      </c>
      <c r="V12">
        <v>9</v>
      </c>
    </row>
    <row r="13" spans="1:22" x14ac:dyDescent="0.35">
      <c r="A13" s="11">
        <v>11</v>
      </c>
      <c r="B13" s="11">
        <v>206</v>
      </c>
      <c r="C13" s="5" t="str">
        <f>VLOOKUP(B13,'Entries Senior Women '!$A$2:$H$150,7,FALSE)</f>
        <v>Stacey Hawkins</v>
      </c>
      <c r="D13" s="5" t="str">
        <f>VLOOKUP(B13,'Entries Senior Women '!$A$2:$I$150,9,FALSE)</f>
        <v>Lawley Running Club</v>
      </c>
      <c r="E13" s="5">
        <f>VLOOKUP(B13,'Entries Senior Women '!$A$2:$H$150,8,FALSE)</f>
        <v>1979</v>
      </c>
      <c r="F13" s="5" t="str">
        <f t="shared" si="0"/>
        <v>W40</v>
      </c>
      <c r="G13" s="37">
        <v>26.3</v>
      </c>
      <c r="U13">
        <v>2012</v>
      </c>
      <c r="V13">
        <v>10</v>
      </c>
    </row>
    <row r="14" spans="1:22" x14ac:dyDescent="0.35">
      <c r="A14" s="11">
        <v>12</v>
      </c>
      <c r="B14" s="11">
        <v>278</v>
      </c>
      <c r="C14" s="5" t="str">
        <f>VLOOKUP(B14,'Entries Senior Women '!$A$2:$H$150,7,FALSE)</f>
        <v>Michelle Clarke</v>
      </c>
      <c r="D14" s="5" t="str">
        <f>VLOOKUP(B14,'Entries Senior Women '!$A$2:$I$150,9,FALSE)</f>
        <v>Telford AC</v>
      </c>
      <c r="E14" s="5">
        <f>VLOOKUP(B14,'Entries Senior Women '!$A$2:$H$150,8,FALSE)</f>
        <v>1972</v>
      </c>
      <c r="F14" s="5" t="str">
        <f t="shared" si="0"/>
        <v>W50</v>
      </c>
      <c r="G14" s="37">
        <v>26.58</v>
      </c>
      <c r="U14">
        <v>2011</v>
      </c>
      <c r="V14">
        <v>11</v>
      </c>
    </row>
    <row r="15" spans="1:22" x14ac:dyDescent="0.35">
      <c r="A15" s="11">
        <v>13</v>
      </c>
      <c r="B15" s="11">
        <v>274</v>
      </c>
      <c r="C15" s="5" t="str">
        <f>VLOOKUP(B15,'Entries Senior Women '!$A$2:$H$150,7,FALSE)</f>
        <v>Cristina O'Brien</v>
      </c>
      <c r="D15" s="5" t="str">
        <f>VLOOKUP(B15,'Entries Senior Women '!$A$2:$I$150,9,FALSE)</f>
        <v>Telford AC</v>
      </c>
      <c r="E15" s="5">
        <f>VLOOKUP(B15,'Entries Senior Women '!$A$2:$H$150,8,FALSE)</f>
        <v>1979</v>
      </c>
      <c r="F15" s="5" t="str">
        <f t="shared" si="0"/>
        <v>W40</v>
      </c>
      <c r="G15" s="37">
        <v>27.08</v>
      </c>
      <c r="U15">
        <v>2010</v>
      </c>
      <c r="V15">
        <v>12</v>
      </c>
    </row>
    <row r="16" spans="1:22" x14ac:dyDescent="0.35">
      <c r="A16" s="11">
        <v>14</v>
      </c>
      <c r="B16" s="11">
        <v>234</v>
      </c>
      <c r="C16" s="5" t="str">
        <f>VLOOKUP(B16,'Entries Senior Women '!$A$2:$H$150,7,FALSE)</f>
        <v>Amy Kynaston</v>
      </c>
      <c r="D16" s="5" t="str">
        <f>VLOOKUP(B16,'Entries Senior Women '!$A$2:$I$150,9,FALSE)</f>
        <v>Oswestry Olympians</v>
      </c>
      <c r="E16" s="5">
        <f>VLOOKUP(B16,'Entries Senior Women '!$A$2:$H$150,8,FALSE)</f>
        <v>1985</v>
      </c>
      <c r="F16" s="5" t="str">
        <f t="shared" si="0"/>
        <v>W35</v>
      </c>
      <c r="G16" s="37">
        <v>27.13</v>
      </c>
      <c r="U16">
        <v>2009</v>
      </c>
      <c r="V16">
        <v>13</v>
      </c>
    </row>
    <row r="17" spans="1:23" x14ac:dyDescent="0.35">
      <c r="A17" s="11">
        <v>15</v>
      </c>
      <c r="B17" s="11">
        <v>269</v>
      </c>
      <c r="C17" s="5" t="str">
        <f>VLOOKUP(B17,'Entries Senior Women '!$A$2:$H$150,7,FALSE)</f>
        <v>Helen Taylor</v>
      </c>
      <c r="D17" s="5" t="str">
        <f>VLOOKUP(B17,'Entries Senior Women '!$A$2:$I$150,9,FALSE)</f>
        <v>Telford AC</v>
      </c>
      <c r="E17" s="5">
        <f>VLOOKUP(B17,'Entries Senior Women '!$A$2:$H$150,8,FALSE)</f>
        <v>1988</v>
      </c>
      <c r="F17" s="5" t="str">
        <f t="shared" si="0"/>
        <v>Senior</v>
      </c>
      <c r="G17" s="37">
        <v>27.33</v>
      </c>
      <c r="U17">
        <v>2008</v>
      </c>
      <c r="V17">
        <v>14</v>
      </c>
    </row>
    <row r="18" spans="1:23" x14ac:dyDescent="0.35">
      <c r="A18" s="11">
        <v>16</v>
      </c>
      <c r="B18" s="11">
        <v>237</v>
      </c>
      <c r="C18" s="5" t="str">
        <f>VLOOKUP(B18,'Entries Senior Women '!$A$2:$H$150,7,FALSE)</f>
        <v>Lauren Morley</v>
      </c>
      <c r="D18" s="5" t="str">
        <f>VLOOKUP(B18,'Entries Senior Women '!$A$2:$I$150,9,FALSE)</f>
        <v>Shrewsbury AC</v>
      </c>
      <c r="E18" s="5">
        <f>VLOOKUP(B18,'Entries Senior Women '!$A$2:$H$150,8,FALSE)</f>
        <v>1984</v>
      </c>
      <c r="F18" s="5" t="str">
        <f t="shared" si="0"/>
        <v>W35</v>
      </c>
      <c r="G18" s="37">
        <v>27.41</v>
      </c>
      <c r="U18">
        <v>2007</v>
      </c>
      <c r="V18">
        <v>15</v>
      </c>
    </row>
    <row r="19" spans="1:23" x14ac:dyDescent="0.35">
      <c r="A19" s="11">
        <v>17</v>
      </c>
      <c r="B19" s="11">
        <v>302</v>
      </c>
      <c r="C19" s="5" t="str">
        <f>VLOOKUP(B19,'Entries Senior Women '!$A$2:$H$150,7,FALSE)</f>
        <v>Vic Doran</v>
      </c>
      <c r="D19" s="5" t="str">
        <f>VLOOKUP(B19,'Entries Senior Women '!$A$2:$I$150,9,FALSE)</f>
        <v>Telford Harriers</v>
      </c>
      <c r="E19" s="5">
        <f>VLOOKUP(B19,'Entries Senior Women '!$A$2:$H$150,8,FALSE)</f>
        <v>1979</v>
      </c>
      <c r="F19" s="5" t="str">
        <f t="shared" si="0"/>
        <v>W40</v>
      </c>
      <c r="G19" s="37">
        <v>27.45</v>
      </c>
      <c r="U19">
        <v>2006</v>
      </c>
      <c r="V19">
        <v>16</v>
      </c>
    </row>
    <row r="20" spans="1:23" x14ac:dyDescent="0.35">
      <c r="A20" s="11">
        <v>18</v>
      </c>
      <c r="B20" s="11">
        <v>268</v>
      </c>
      <c r="C20" s="5" t="str">
        <f>VLOOKUP(B20,'Entries Senior Women '!$A$2:$H$150,7,FALSE)</f>
        <v>Charlotte Parnell</v>
      </c>
      <c r="D20" s="5" t="str">
        <f>VLOOKUP(B20,'Entries Senior Women '!$A$2:$I$150,9,FALSE)</f>
        <v>Telford AC</v>
      </c>
      <c r="E20" s="5">
        <f>VLOOKUP(B20,'Entries Senior Women '!$A$2:$H$150,8,FALSE)</f>
        <v>1995</v>
      </c>
      <c r="F20" s="5" t="str">
        <f t="shared" si="0"/>
        <v>Senior</v>
      </c>
      <c r="G20" s="37">
        <v>28.03</v>
      </c>
      <c r="U20">
        <v>2005</v>
      </c>
      <c r="V20">
        <v>17</v>
      </c>
    </row>
    <row r="21" spans="1:23" x14ac:dyDescent="0.35">
      <c r="A21" s="11">
        <v>19</v>
      </c>
      <c r="B21" s="11">
        <v>244</v>
      </c>
      <c r="C21" s="5" t="str">
        <f>VLOOKUP(B21,'Entries Senior Women '!$A$2:$H$150,7,FALSE)</f>
        <v>Kati Hulme</v>
      </c>
      <c r="D21" s="5" t="str">
        <f>VLOOKUP(B21,'Entries Senior Women '!$A$2:$I$150,9,FALSE)</f>
        <v>Shrewsbury AC</v>
      </c>
      <c r="E21" s="5">
        <f>VLOOKUP(B21,'Entries Senior Women '!$A$2:$H$150,8,FALSE)</f>
        <v>2002</v>
      </c>
      <c r="F21" s="5" t="str">
        <f t="shared" si="0"/>
        <v>Senior</v>
      </c>
      <c r="G21" s="37">
        <v>28.17</v>
      </c>
      <c r="U21">
        <v>2004</v>
      </c>
      <c r="V21">
        <v>18</v>
      </c>
    </row>
    <row r="22" spans="1:23" x14ac:dyDescent="0.35">
      <c r="A22" s="11">
        <v>20</v>
      </c>
      <c r="B22" s="11">
        <v>227</v>
      </c>
      <c r="C22" s="5" t="str">
        <f>VLOOKUP(B22,'Entries Senior Women '!$A$2:$H$150,7,FALSE)</f>
        <v>Hannah Fynn</v>
      </c>
      <c r="D22" s="5" t="str">
        <f>VLOOKUP(B22,'Entries Senior Women '!$A$2:$I$150,9,FALSE)</f>
        <v>Oswestry Olympians</v>
      </c>
      <c r="E22" s="5">
        <f>VLOOKUP(B22,'Entries Senior Women '!$A$2:$H$150,8,FALSE)</f>
        <v>1989</v>
      </c>
      <c r="F22" s="5" t="str">
        <f t="shared" si="0"/>
        <v>Senior</v>
      </c>
      <c r="G22" s="37">
        <v>28.34</v>
      </c>
      <c r="U22">
        <v>2003</v>
      </c>
      <c r="V22">
        <v>19</v>
      </c>
    </row>
    <row r="23" spans="1:23" x14ac:dyDescent="0.35">
      <c r="A23" s="11">
        <v>21</v>
      </c>
      <c r="B23" s="11">
        <v>202</v>
      </c>
      <c r="C23" s="5" t="str">
        <f>VLOOKUP(B23,'Entries Senior Women '!$A$2:$H$150,7,FALSE)</f>
        <v>Anna Yapp</v>
      </c>
      <c r="D23" s="5" t="str">
        <f>VLOOKUP(B23,'Entries Senior Women '!$A$2:$I$150,9,FALSE)</f>
        <v>Croft Ambrey RC</v>
      </c>
      <c r="E23" s="5">
        <f>VLOOKUP(B23,'Entries Senior Women '!$A$2:$H$150,8,FALSE)</f>
        <v>2000</v>
      </c>
      <c r="F23" s="5" t="str">
        <f t="shared" si="0"/>
        <v>Senior</v>
      </c>
      <c r="G23" s="37">
        <v>28.34</v>
      </c>
      <c r="U23">
        <v>2002</v>
      </c>
      <c r="V23">
        <v>20</v>
      </c>
      <c r="W23" t="s">
        <v>47</v>
      </c>
    </row>
    <row r="24" spans="1:23" x14ac:dyDescent="0.35">
      <c r="A24" s="11">
        <v>22</v>
      </c>
      <c r="B24" s="11">
        <v>312</v>
      </c>
      <c r="C24" s="5" t="str">
        <f>VLOOKUP(B24,'Entries Senior Women '!$A$2:$H$150,7,FALSE)</f>
        <v>Camilla Stewart</v>
      </c>
      <c r="D24" s="5" t="str">
        <f>VLOOKUP(B24,'Entries Senior Women '!$A$2:$I$150,9,FALSE)</f>
        <v>Wenlock Olympians</v>
      </c>
      <c r="E24" s="5">
        <f>VLOOKUP(B24,'Entries Senior Women '!$A$2:$H$150,8,FALSE)</f>
        <v>1975</v>
      </c>
      <c r="F24" s="5" t="str">
        <f t="shared" si="0"/>
        <v>W45</v>
      </c>
      <c r="G24" s="37">
        <v>28.4</v>
      </c>
      <c r="U24">
        <v>2001</v>
      </c>
      <c r="V24">
        <v>21</v>
      </c>
      <c r="W24" t="s">
        <v>47</v>
      </c>
    </row>
    <row r="25" spans="1:23" x14ac:dyDescent="0.35">
      <c r="A25" s="11">
        <v>23</v>
      </c>
      <c r="B25" s="11">
        <v>279</v>
      </c>
      <c r="C25" s="5" t="str">
        <f>VLOOKUP(B25,'Entries Senior Women '!$A$2:$H$150,7,FALSE)</f>
        <v>Jessica Harvey</v>
      </c>
      <c r="D25" s="5" t="str">
        <f>VLOOKUP(B25,'Entries Senior Women '!$A$2:$I$150,9,FALSE)</f>
        <v>Telford AC</v>
      </c>
      <c r="E25" s="5">
        <f>VLOOKUP(B25,'Entries Senior Women '!$A$2:$H$150,8,FALSE)</f>
        <v>1982</v>
      </c>
      <c r="F25" s="5" t="str">
        <f t="shared" si="0"/>
        <v>W40</v>
      </c>
      <c r="G25" s="37">
        <v>28.58</v>
      </c>
      <c r="U25">
        <v>2000</v>
      </c>
      <c r="V25">
        <v>22</v>
      </c>
      <c r="W25" t="s">
        <v>47</v>
      </c>
    </row>
    <row r="26" spans="1:23" x14ac:dyDescent="0.35">
      <c r="A26" s="11">
        <v>24</v>
      </c>
      <c r="B26" s="11">
        <v>248</v>
      </c>
      <c r="C26" s="5" t="str">
        <f>VLOOKUP(B26,'Entries Senior Women '!$A$2:$H$150,7,FALSE)</f>
        <v>Jennifer Rutherford</v>
      </c>
      <c r="D26" s="5" t="str">
        <f>VLOOKUP(B26,'Entries Senior Women '!$A$2:$I$150,9,FALSE)</f>
        <v>Shropshire Shufflers</v>
      </c>
      <c r="E26" s="5">
        <f>VLOOKUP(B26,'Entries Senior Women '!$A$2:$H$150,8,FALSE)</f>
        <v>1988</v>
      </c>
      <c r="F26" s="5" t="str">
        <f t="shared" si="0"/>
        <v>Senior</v>
      </c>
      <c r="G26" s="37">
        <v>29</v>
      </c>
      <c r="U26">
        <v>1999</v>
      </c>
      <c r="V26">
        <v>23</v>
      </c>
      <c r="W26" t="s">
        <v>47</v>
      </c>
    </row>
    <row r="27" spans="1:23" x14ac:dyDescent="0.35">
      <c r="A27" s="11">
        <v>25</v>
      </c>
      <c r="B27" s="11">
        <v>264</v>
      </c>
      <c r="C27" s="5" t="str">
        <f>VLOOKUP(B27,'Entries Senior Women '!$A$2:$H$150,7,FALSE)</f>
        <v>Susan Vuli</v>
      </c>
      <c r="D27" s="5" t="str">
        <f>VLOOKUP(B27,'Entries Senior Women '!$A$2:$I$150,9,FALSE)</f>
        <v>Shropshire Shufflers</v>
      </c>
      <c r="E27" s="5">
        <f>VLOOKUP(B27,'Entries Senior Women '!$A$2:$H$150,8,FALSE)</f>
        <v>1975</v>
      </c>
      <c r="F27" s="5" t="str">
        <f t="shared" si="0"/>
        <v>W45</v>
      </c>
      <c r="G27" s="37">
        <v>29.15</v>
      </c>
      <c r="U27">
        <v>1998</v>
      </c>
      <c r="V27">
        <v>24</v>
      </c>
      <c r="W27" t="s">
        <v>47</v>
      </c>
    </row>
    <row r="28" spans="1:23" x14ac:dyDescent="0.35">
      <c r="A28" s="11">
        <v>26</v>
      </c>
      <c r="B28" s="11">
        <v>300</v>
      </c>
      <c r="C28" s="5" t="str">
        <f>VLOOKUP(B28,'Entries Senior Women '!$A$2:$H$150,7,FALSE)</f>
        <v>Lisa Yeomans</v>
      </c>
      <c r="D28" s="5" t="str">
        <f>VLOOKUP(B28,'Entries Senior Women '!$A$2:$I$150,9,FALSE)</f>
        <v>Telford Harriers</v>
      </c>
      <c r="E28" s="5">
        <f>VLOOKUP(B28,'Entries Senior Women '!$A$2:$H$150,8,FALSE)</f>
        <v>1967</v>
      </c>
      <c r="F28" s="5" t="str">
        <f t="shared" si="0"/>
        <v>W55</v>
      </c>
      <c r="G28" s="37">
        <v>29.27</v>
      </c>
      <c r="U28">
        <v>1997</v>
      </c>
      <c r="V28">
        <v>25</v>
      </c>
      <c r="W28" t="s">
        <v>47</v>
      </c>
    </row>
    <row r="29" spans="1:23" x14ac:dyDescent="0.35">
      <c r="A29" s="11">
        <v>27</v>
      </c>
      <c r="B29" s="11">
        <v>204</v>
      </c>
      <c r="C29" s="5" t="str">
        <f>VLOOKUP(B29,'Entries Senior Women '!$A$2:$H$150,7,FALSE)</f>
        <v>Jennifer Willott</v>
      </c>
      <c r="D29" s="5" t="str">
        <f>VLOOKUP(B29,'Entries Senior Women '!$A$2:$I$150,9,FALSE)</f>
        <v>Lawley Running Club</v>
      </c>
      <c r="E29" s="5">
        <f>VLOOKUP(B29,'Entries Senior Women '!$A$2:$H$150,8,FALSE)</f>
        <v>1988</v>
      </c>
      <c r="F29" s="5" t="str">
        <f t="shared" si="0"/>
        <v>Senior</v>
      </c>
      <c r="G29" s="37">
        <v>29.34</v>
      </c>
      <c r="U29">
        <v>1996</v>
      </c>
      <c r="V29">
        <v>26</v>
      </c>
      <c r="W29" t="s">
        <v>47</v>
      </c>
    </row>
    <row r="30" spans="1:23" x14ac:dyDescent="0.35">
      <c r="A30" s="11">
        <v>28</v>
      </c>
      <c r="B30" s="11">
        <v>230</v>
      </c>
      <c r="C30" s="5" t="str">
        <f>VLOOKUP(B30,'Entries Senior Women '!$A$2:$H$150,7,FALSE)</f>
        <v>Alison Tickner</v>
      </c>
      <c r="D30" s="5" t="str">
        <f>VLOOKUP(B30,'Entries Senior Women '!$A$2:$I$150,9,FALSE)</f>
        <v>Oswestry Olympians</v>
      </c>
      <c r="E30" s="5">
        <f>VLOOKUP(B30,'Entries Senior Women '!$A$2:$H$150,8,FALSE)</f>
        <v>1968</v>
      </c>
      <c r="F30" s="5" t="str">
        <f t="shared" si="0"/>
        <v>W50</v>
      </c>
      <c r="G30" s="37">
        <v>29.54</v>
      </c>
      <c r="U30">
        <v>1995</v>
      </c>
      <c r="V30">
        <v>27</v>
      </c>
      <c r="W30" t="s">
        <v>47</v>
      </c>
    </row>
    <row r="31" spans="1:23" x14ac:dyDescent="0.35">
      <c r="A31" s="11">
        <v>29</v>
      </c>
      <c r="B31" s="11">
        <v>241</v>
      </c>
      <c r="C31" s="5" t="str">
        <f>VLOOKUP(B31,'Entries Senior Women '!$A$2:$H$150,7,FALSE)</f>
        <v>Eleanor Crossland</v>
      </c>
      <c r="D31" s="5" t="str">
        <f>VLOOKUP(B31,'Entries Senior Women '!$A$2:$I$150,9,FALSE)</f>
        <v>Shrewsbury AC</v>
      </c>
      <c r="E31" s="5">
        <f>VLOOKUP(B31,'Entries Senior Women '!$A$2:$H$150,8,FALSE)</f>
        <v>1997</v>
      </c>
      <c r="F31" s="5" t="str">
        <f t="shared" si="0"/>
        <v>Senior</v>
      </c>
      <c r="G31" s="37">
        <v>29.55</v>
      </c>
      <c r="U31">
        <v>1994</v>
      </c>
      <c r="V31">
        <v>28</v>
      </c>
      <c r="W31" t="s">
        <v>47</v>
      </c>
    </row>
    <row r="32" spans="1:23" x14ac:dyDescent="0.35">
      <c r="A32" s="11">
        <v>30</v>
      </c>
      <c r="B32" s="11">
        <v>209</v>
      </c>
      <c r="C32" s="5" t="str">
        <f>VLOOKUP(B32,'Entries Senior Women '!$A$2:$H$150,7,FALSE)</f>
        <v>Claire Ellis</v>
      </c>
      <c r="D32" s="5" t="str">
        <f>VLOOKUP(B32,'Entries Senior Women '!$A$2:$I$150,9,FALSE)</f>
        <v>Lawley Running Club</v>
      </c>
      <c r="E32" s="5">
        <f>VLOOKUP(B32,'Entries Senior Women '!$A$2:$H$150,8,FALSE)</f>
        <v>1977</v>
      </c>
      <c r="F32" s="5" t="str">
        <f t="shared" si="0"/>
        <v>W45</v>
      </c>
      <c r="G32" s="37">
        <v>29.55</v>
      </c>
      <c r="U32">
        <v>1993</v>
      </c>
      <c r="V32">
        <v>29</v>
      </c>
      <c r="W32" t="s">
        <v>47</v>
      </c>
    </row>
    <row r="33" spans="1:23" x14ac:dyDescent="0.35">
      <c r="A33" s="11">
        <v>31</v>
      </c>
      <c r="B33" s="11">
        <v>240</v>
      </c>
      <c r="C33" s="5" t="str">
        <f>VLOOKUP(B33,'Entries Senior Women '!$A$2:$H$150,7,FALSE)</f>
        <v>Hannah Pease</v>
      </c>
      <c r="D33" s="5" t="str">
        <f>VLOOKUP(B33,'Entries Senior Women '!$A$2:$I$150,9,FALSE)</f>
        <v>Shrewsbury AC</v>
      </c>
      <c r="E33" s="5">
        <f>VLOOKUP(B33,'Entries Senior Women '!$A$2:$H$150,8,FALSE)</f>
        <v>2000</v>
      </c>
      <c r="F33" s="5" t="str">
        <f t="shared" si="0"/>
        <v>Senior</v>
      </c>
      <c r="G33" s="37">
        <v>30.12</v>
      </c>
      <c r="U33">
        <v>1992</v>
      </c>
      <c r="V33">
        <v>30</v>
      </c>
      <c r="W33" t="s">
        <v>47</v>
      </c>
    </row>
    <row r="34" spans="1:23" x14ac:dyDescent="0.35">
      <c r="A34" s="11">
        <v>32</v>
      </c>
      <c r="B34" s="11">
        <v>222</v>
      </c>
      <c r="C34" s="5" t="str">
        <f>VLOOKUP(B34,'Entries Senior Women '!$A$2:$H$150,7,FALSE)</f>
        <v xml:space="preserve">Emma  Stewardson </v>
      </c>
      <c r="D34" s="5" t="str">
        <f>VLOOKUP(B34,'Entries Senior Women '!$A$2:$I$150,9,FALSE)</f>
        <v xml:space="preserve">Ludlow Runners </v>
      </c>
      <c r="E34" s="5">
        <f>VLOOKUP(B34,'Entries Senior Women '!$A$2:$H$150,8,FALSE)</f>
        <v>1977</v>
      </c>
      <c r="F34" s="5" t="str">
        <f t="shared" si="0"/>
        <v>W45</v>
      </c>
      <c r="G34" s="37">
        <v>30.15</v>
      </c>
      <c r="U34">
        <v>1991</v>
      </c>
      <c r="V34">
        <v>31</v>
      </c>
      <c r="W34" t="s">
        <v>47</v>
      </c>
    </row>
    <row r="35" spans="1:23" x14ac:dyDescent="0.35">
      <c r="A35" s="11">
        <v>33</v>
      </c>
      <c r="B35" s="11">
        <v>231</v>
      </c>
      <c r="C35" s="5" t="str">
        <f>VLOOKUP(B35,'Entries Senior Women '!$A$2:$H$150,7,FALSE)</f>
        <v>Julie Davies</v>
      </c>
      <c r="D35" s="5" t="str">
        <f>VLOOKUP(B35,'Entries Senior Women '!$A$2:$I$150,9,FALSE)</f>
        <v>Oswestry Olympians</v>
      </c>
      <c r="E35" s="5">
        <f>VLOOKUP(B35,'Entries Senior Women '!$A$2:$H$150,8,FALSE)</f>
        <v>1975</v>
      </c>
      <c r="F35" s="5" t="str">
        <f t="shared" si="0"/>
        <v>W45</v>
      </c>
      <c r="G35" s="37">
        <v>30.38</v>
      </c>
      <c r="U35">
        <v>1990</v>
      </c>
      <c r="V35">
        <v>32</v>
      </c>
      <c r="W35" t="s">
        <v>47</v>
      </c>
    </row>
    <row r="36" spans="1:23" x14ac:dyDescent="0.35">
      <c r="A36" s="11">
        <v>34</v>
      </c>
      <c r="B36" s="11">
        <v>293</v>
      </c>
      <c r="C36" s="5" t="str">
        <f>VLOOKUP(B36,'Entries Senior Women '!$A$2:$H$150,7,FALSE)</f>
        <v>Charlotte Todd-Smith</v>
      </c>
      <c r="D36" s="5" t="str">
        <f>VLOOKUP(B36,'Entries Senior Women '!$A$2:$I$150,9,FALSE)</f>
        <v>Telford Harriers</v>
      </c>
      <c r="E36" s="5">
        <f>VLOOKUP(B36,'Entries Senior Women '!$A$2:$H$150,8,FALSE)</f>
        <v>1978</v>
      </c>
      <c r="F36" s="5" t="str">
        <f t="shared" si="0"/>
        <v>W40</v>
      </c>
      <c r="G36" s="37">
        <v>31.23</v>
      </c>
      <c r="U36">
        <v>1989</v>
      </c>
      <c r="V36">
        <v>33</v>
      </c>
      <c r="W36" t="s">
        <v>47</v>
      </c>
    </row>
    <row r="37" spans="1:23" x14ac:dyDescent="0.35">
      <c r="A37" s="11">
        <v>35</v>
      </c>
      <c r="B37" s="11">
        <v>229</v>
      </c>
      <c r="C37" s="5" t="str">
        <f>VLOOKUP(B37,'Entries Senior Women '!$A$2:$H$150,7,FALSE)</f>
        <v>Sara Robinson</v>
      </c>
      <c r="D37" s="5" t="str">
        <f>VLOOKUP(B37,'Entries Senior Women '!$A$2:$I$150,9,FALSE)</f>
        <v>Oswestry Olympians</v>
      </c>
      <c r="E37" s="5">
        <f>VLOOKUP(B37,'Entries Senior Women '!$A$2:$H$150,8,FALSE)</f>
        <v>1974</v>
      </c>
      <c r="F37" s="5" t="str">
        <f t="shared" si="0"/>
        <v>W45</v>
      </c>
      <c r="G37" s="37">
        <v>31.25</v>
      </c>
      <c r="U37">
        <v>1988</v>
      </c>
      <c r="V37">
        <v>34</v>
      </c>
      <c r="W37" t="s">
        <v>47</v>
      </c>
    </row>
    <row r="38" spans="1:23" x14ac:dyDescent="0.35">
      <c r="A38" s="11">
        <v>36</v>
      </c>
      <c r="B38" s="11">
        <v>251</v>
      </c>
      <c r="C38" s="5" t="str">
        <f>VLOOKUP(B38,'Entries Senior Women '!$A$2:$H$150,7,FALSE)</f>
        <v>Susan Bowes</v>
      </c>
      <c r="D38" s="5" t="str">
        <f>VLOOKUP(B38,'Entries Senior Women '!$A$2:$I$150,9,FALSE)</f>
        <v>Shropshire Shufflers</v>
      </c>
      <c r="E38" s="5">
        <f>VLOOKUP(B38,'Entries Senior Women '!$A$2:$H$150,8,FALSE)</f>
        <v>1970</v>
      </c>
      <c r="F38" s="5" t="str">
        <f t="shared" si="0"/>
        <v>W50</v>
      </c>
      <c r="G38" s="37">
        <v>32.119999999999997</v>
      </c>
      <c r="U38">
        <v>1987</v>
      </c>
      <c r="V38">
        <v>35</v>
      </c>
      <c r="W38" t="s">
        <v>50</v>
      </c>
    </row>
    <row r="39" spans="1:23" x14ac:dyDescent="0.35">
      <c r="A39" s="11">
        <v>37</v>
      </c>
      <c r="B39" s="11">
        <v>262</v>
      </c>
      <c r="C39" s="5" t="str">
        <f>VLOOKUP(B39,'Entries Senior Women '!$A$2:$H$150,7,FALSE)</f>
        <v>Jenny York</v>
      </c>
      <c r="D39" s="5" t="str">
        <f>VLOOKUP(B39,'Entries Senior Women '!$A$2:$I$150,9,FALSE)</f>
        <v>Shropshire Shufflers</v>
      </c>
      <c r="E39" s="5">
        <f>VLOOKUP(B39,'Entries Senior Women '!$A$2:$H$150,8,FALSE)</f>
        <v>1957</v>
      </c>
      <c r="F39" s="5" t="str">
        <f t="shared" si="0"/>
        <v>W65</v>
      </c>
      <c r="G39" s="37">
        <v>32.200000000000003</v>
      </c>
      <c r="U39">
        <v>1986</v>
      </c>
      <c r="V39">
        <v>36</v>
      </c>
      <c r="W39" t="s">
        <v>50</v>
      </c>
    </row>
    <row r="40" spans="1:23" x14ac:dyDescent="0.35">
      <c r="A40" s="11">
        <v>38</v>
      </c>
      <c r="B40" s="11">
        <v>263</v>
      </c>
      <c r="C40" s="5" t="str">
        <f>VLOOKUP(B40,'Entries Senior Women '!$A$2:$H$150,7,FALSE)</f>
        <v>Nicki Trow</v>
      </c>
      <c r="D40" s="5" t="str">
        <f>VLOOKUP(B40,'Entries Senior Women '!$A$2:$I$150,9,FALSE)</f>
        <v>Shropshire Shufflers</v>
      </c>
      <c r="E40" s="5">
        <f>VLOOKUP(B40,'Entries Senior Women '!$A$2:$H$150,8,FALSE)</f>
        <v>1987</v>
      </c>
      <c r="F40" s="5" t="str">
        <f t="shared" si="0"/>
        <v>W35</v>
      </c>
      <c r="G40" s="37">
        <v>32.24</v>
      </c>
      <c r="U40">
        <v>1985</v>
      </c>
      <c r="V40">
        <v>37</v>
      </c>
      <c r="W40" t="s">
        <v>50</v>
      </c>
    </row>
    <row r="41" spans="1:23" x14ac:dyDescent="0.35">
      <c r="A41" s="11">
        <v>39</v>
      </c>
      <c r="B41" s="11">
        <v>259</v>
      </c>
      <c r="C41" s="5" t="str">
        <f>VLOOKUP(B41,'Entries Senior Women '!$A$2:$H$150,7,FALSE)</f>
        <v>Caroline Cross</v>
      </c>
      <c r="D41" s="5" t="str">
        <f>VLOOKUP(B41,'Entries Senior Women '!$A$2:$I$150,9,FALSE)</f>
        <v>Shropshire Shufflers</v>
      </c>
      <c r="E41" s="5">
        <f>VLOOKUP(B41,'Entries Senior Women '!$A$2:$H$150,8,FALSE)</f>
        <v>1983</v>
      </c>
      <c r="F41" s="5" t="str">
        <f t="shared" si="0"/>
        <v>W35</v>
      </c>
      <c r="G41" s="37">
        <v>32.28</v>
      </c>
      <c r="U41">
        <v>1984</v>
      </c>
      <c r="V41">
        <v>38</v>
      </c>
      <c r="W41" t="s">
        <v>50</v>
      </c>
    </row>
    <row r="42" spans="1:23" x14ac:dyDescent="0.35">
      <c r="A42" s="11">
        <v>40</v>
      </c>
      <c r="B42" s="11">
        <v>273</v>
      </c>
      <c r="C42" s="5" t="str">
        <f>VLOOKUP(B42,'Entries Senior Women '!$A$2:$H$150,7,FALSE)</f>
        <v>Alison Preece</v>
      </c>
      <c r="D42" s="5" t="str">
        <f>VLOOKUP(B42,'Entries Senior Women '!$A$2:$I$150,9,FALSE)</f>
        <v>Telford AC</v>
      </c>
      <c r="E42" s="5">
        <f>VLOOKUP(B42,'Entries Senior Women '!$A$2:$H$150,8,FALSE)</f>
        <v>1971</v>
      </c>
      <c r="F42" s="5" t="str">
        <f t="shared" si="0"/>
        <v>W50</v>
      </c>
      <c r="G42" s="37">
        <v>32.340000000000003</v>
      </c>
      <c r="U42">
        <v>1983</v>
      </c>
      <c r="V42">
        <v>39</v>
      </c>
      <c r="W42" t="s">
        <v>50</v>
      </c>
    </row>
    <row r="43" spans="1:23" x14ac:dyDescent="0.35">
      <c r="A43" s="11">
        <v>41</v>
      </c>
      <c r="B43" s="11">
        <v>283</v>
      </c>
      <c r="C43" s="5" t="str">
        <f>VLOOKUP(B43,'Entries Senior Women '!$A$2:$H$150,7,FALSE)</f>
        <v>Samantha Jones</v>
      </c>
      <c r="D43" s="5" t="str">
        <f>VLOOKUP(B43,'Entries Senior Women '!$A$2:$I$150,9,FALSE)</f>
        <v>Telford Harriers</v>
      </c>
      <c r="E43" s="5">
        <f>VLOOKUP(B43,'Entries Senior Women '!$A$2:$H$150,8,FALSE)</f>
        <v>1988</v>
      </c>
      <c r="F43" s="5" t="str">
        <f t="shared" si="0"/>
        <v>Senior</v>
      </c>
      <c r="G43" s="37">
        <v>32.549999999999997</v>
      </c>
      <c r="U43">
        <v>1982</v>
      </c>
      <c r="V43">
        <v>40</v>
      </c>
      <c r="W43" t="s">
        <v>51</v>
      </c>
    </row>
    <row r="44" spans="1:23" x14ac:dyDescent="0.35">
      <c r="A44" s="11">
        <v>42</v>
      </c>
      <c r="B44" s="11">
        <v>275</v>
      </c>
      <c r="C44" s="5" t="str">
        <f>VLOOKUP(B44,'Entries Senior Women '!$A$2:$H$150,7,FALSE)</f>
        <v>Lisa Blagden</v>
      </c>
      <c r="D44" s="5" t="str">
        <f>VLOOKUP(B44,'Entries Senior Women '!$A$2:$I$150,9,FALSE)</f>
        <v>Telford AC</v>
      </c>
      <c r="E44" s="5">
        <f>VLOOKUP(B44,'Entries Senior Women '!$A$2:$H$150,8,FALSE)</f>
        <v>1968</v>
      </c>
      <c r="F44" s="5" t="str">
        <f t="shared" si="0"/>
        <v>W50</v>
      </c>
      <c r="G44" s="37">
        <v>33.08</v>
      </c>
      <c r="U44">
        <v>1981</v>
      </c>
      <c r="V44">
        <v>41</v>
      </c>
      <c r="W44" t="s">
        <v>51</v>
      </c>
    </row>
    <row r="45" spans="1:23" x14ac:dyDescent="0.35">
      <c r="A45" s="11">
        <v>43</v>
      </c>
      <c r="B45" s="11">
        <v>260</v>
      </c>
      <c r="C45" s="5" t="str">
        <f>VLOOKUP(B45,'Entries Senior Women '!$A$2:$H$150,7,FALSE)</f>
        <v>Steph Jones</v>
      </c>
      <c r="D45" s="5" t="str">
        <f>VLOOKUP(B45,'Entries Senior Women '!$A$2:$I$150,9,FALSE)</f>
        <v>Shropshire Shufflers</v>
      </c>
      <c r="E45" s="5">
        <f>VLOOKUP(B45,'Entries Senior Women '!$A$2:$H$150,8,FALSE)</f>
        <v>1991</v>
      </c>
      <c r="F45" s="5" t="str">
        <f t="shared" si="0"/>
        <v>Senior</v>
      </c>
      <c r="G45" s="37">
        <v>33.33</v>
      </c>
      <c r="U45">
        <v>1980</v>
      </c>
      <c r="V45">
        <v>42</v>
      </c>
      <c r="W45" t="s">
        <v>51</v>
      </c>
    </row>
    <row r="46" spans="1:23" x14ac:dyDescent="0.35">
      <c r="A46" s="11">
        <v>44</v>
      </c>
      <c r="B46" s="11">
        <v>257</v>
      </c>
      <c r="C46" s="5" t="str">
        <f>VLOOKUP(B46,'Entries Senior Women '!$A$2:$H$150,7,FALSE)</f>
        <v>Jane Atkins</v>
      </c>
      <c r="D46" s="5" t="str">
        <f>VLOOKUP(B46,'Entries Senior Women '!$A$2:$I$150,9,FALSE)</f>
        <v>Shropshire Shufflers</v>
      </c>
      <c r="E46" s="5">
        <f>VLOOKUP(B46,'Entries Senior Women '!$A$2:$H$150,8,FALSE)</f>
        <v>1971</v>
      </c>
      <c r="F46" s="5" t="str">
        <f t="shared" si="0"/>
        <v>W50</v>
      </c>
      <c r="G46" s="37">
        <v>33.380000000000003</v>
      </c>
      <c r="U46">
        <v>1979</v>
      </c>
      <c r="V46">
        <v>43</v>
      </c>
      <c r="W46" t="s">
        <v>51</v>
      </c>
    </row>
    <row r="47" spans="1:23" x14ac:dyDescent="0.35">
      <c r="A47" s="11">
        <v>45</v>
      </c>
      <c r="B47" s="11">
        <v>253</v>
      </c>
      <c r="C47" s="5" t="str">
        <f>VLOOKUP(B47,'Entries Senior Women '!$A$2:$H$150,7,FALSE)</f>
        <v>Emma Humphreys</v>
      </c>
      <c r="D47" s="5" t="str">
        <f>VLOOKUP(B47,'Entries Senior Women '!$A$2:$I$150,9,FALSE)</f>
        <v>Shropshire Shufflers</v>
      </c>
      <c r="E47" s="5">
        <f>VLOOKUP(B47,'Entries Senior Women '!$A$2:$H$150,8,FALSE)</f>
        <v>1975</v>
      </c>
      <c r="F47" s="5" t="str">
        <f t="shared" si="0"/>
        <v>W45</v>
      </c>
      <c r="G47" s="37">
        <v>34</v>
      </c>
      <c r="U47">
        <v>1978</v>
      </c>
      <c r="V47">
        <v>44</v>
      </c>
      <c r="W47" t="s">
        <v>51</v>
      </c>
    </row>
    <row r="48" spans="1:23" x14ac:dyDescent="0.35">
      <c r="A48" s="11">
        <v>46</v>
      </c>
      <c r="B48" s="11">
        <v>285</v>
      </c>
      <c r="C48" s="5" t="str">
        <f>VLOOKUP(B48,'Entries Senior Women '!$A$2:$H$150,7,FALSE)</f>
        <v>Naomi Ashmore</v>
      </c>
      <c r="D48" s="5" t="str">
        <f>VLOOKUP(B48,'Entries Senior Women '!$A$2:$I$150,9,FALSE)</f>
        <v>Telford Harriers</v>
      </c>
      <c r="E48" s="5">
        <f>VLOOKUP(B48,'Entries Senior Women '!$A$2:$H$150,8,FALSE)</f>
        <v>1987</v>
      </c>
      <c r="F48" s="5" t="str">
        <f t="shared" si="0"/>
        <v>W35</v>
      </c>
      <c r="G48" s="37">
        <v>34.299999999999997</v>
      </c>
      <c r="U48">
        <v>1977</v>
      </c>
      <c r="V48">
        <v>45</v>
      </c>
      <c r="W48" t="s">
        <v>52</v>
      </c>
    </row>
    <row r="49" spans="1:23" x14ac:dyDescent="0.35">
      <c r="A49" s="11">
        <v>47</v>
      </c>
      <c r="B49" s="11">
        <v>316</v>
      </c>
      <c r="C49" s="5" t="str">
        <f>VLOOKUP(B49,'Entries Senior Women '!$A$2:$H$150,7,FALSE)</f>
        <v>Rebecca Goodall</v>
      </c>
      <c r="D49" s="5" t="str">
        <f>VLOOKUP(B49,'Entries Senior Women '!$A$2:$I$150,9,FALSE)</f>
        <v>Wrekin Road Runners</v>
      </c>
      <c r="E49" s="5">
        <f>VLOOKUP(B49,'Entries Senior Women '!$A$2:$H$150,8,FALSE)</f>
        <v>1993</v>
      </c>
      <c r="F49" s="5" t="str">
        <f t="shared" si="0"/>
        <v>Senior</v>
      </c>
      <c r="G49" s="37">
        <v>34.450000000000003</v>
      </c>
      <c r="U49">
        <v>1976</v>
      </c>
      <c r="V49">
        <v>46</v>
      </c>
      <c r="W49" t="s">
        <v>52</v>
      </c>
    </row>
    <row r="50" spans="1:23" x14ac:dyDescent="0.35">
      <c r="A50" s="11">
        <v>48</v>
      </c>
      <c r="B50" s="11">
        <v>292</v>
      </c>
      <c r="C50" s="5" t="str">
        <f>VLOOKUP(B50,'Entries Senior Women '!$A$2:$H$150,7,FALSE)</f>
        <v>Kim Chatfield</v>
      </c>
      <c r="D50" s="5" t="str">
        <f>VLOOKUP(B50,'Entries Senior Women '!$A$2:$I$150,9,FALSE)</f>
        <v>Telford Harriers</v>
      </c>
      <c r="E50" s="5">
        <f>VLOOKUP(B50,'Entries Senior Women '!$A$2:$H$150,8,FALSE)</f>
        <v>1973</v>
      </c>
      <c r="F50" s="5" t="str">
        <f t="shared" si="0"/>
        <v>W45</v>
      </c>
      <c r="G50" s="37">
        <v>34.549999999999997</v>
      </c>
      <c r="U50">
        <v>1975</v>
      </c>
      <c r="V50">
        <v>47</v>
      </c>
      <c r="W50" t="s">
        <v>52</v>
      </c>
    </row>
    <row r="51" spans="1:23" x14ac:dyDescent="0.35">
      <c r="A51" s="11">
        <v>49</v>
      </c>
      <c r="B51" s="11">
        <v>296</v>
      </c>
      <c r="C51" s="5" t="str">
        <f>VLOOKUP(B51,'Entries Senior Women '!$A$2:$H$150,7,FALSE)</f>
        <v>Sam Rushby</v>
      </c>
      <c r="D51" s="5" t="str">
        <f>VLOOKUP(B51,'Entries Senior Women '!$A$2:$I$150,9,FALSE)</f>
        <v>Telford Harriers</v>
      </c>
      <c r="E51" s="5">
        <f>VLOOKUP(B51,'Entries Senior Women '!$A$2:$H$150,8,FALSE)</f>
        <v>1968</v>
      </c>
      <c r="F51" s="5" t="str">
        <f t="shared" si="0"/>
        <v>W50</v>
      </c>
      <c r="G51" s="37">
        <v>35</v>
      </c>
      <c r="U51">
        <v>1974</v>
      </c>
      <c r="V51">
        <v>48</v>
      </c>
      <c r="W51" t="s">
        <v>52</v>
      </c>
    </row>
    <row r="52" spans="1:23" x14ac:dyDescent="0.35">
      <c r="A52" s="11">
        <v>50</v>
      </c>
      <c r="B52" s="11">
        <v>315</v>
      </c>
      <c r="C52" s="5" t="str">
        <f>VLOOKUP(B52,'Entries Senior Women '!$A$2:$H$150,7,FALSE)</f>
        <v>Janice Eastwood</v>
      </c>
      <c r="D52" s="5" t="str">
        <f>VLOOKUP(B52,'Entries Senior Women '!$A$2:$I$150,9,FALSE)</f>
        <v>Whitchurch Whippets</v>
      </c>
      <c r="E52" s="5">
        <f>VLOOKUP(B52,'Entries Senior Women '!$A$2:$H$150,8,FALSE)</f>
        <v>1970</v>
      </c>
      <c r="F52" s="5" t="str">
        <f t="shared" si="0"/>
        <v>W50</v>
      </c>
      <c r="G52" s="37">
        <v>35.159999999999997</v>
      </c>
      <c r="U52">
        <v>1973</v>
      </c>
      <c r="V52">
        <v>49</v>
      </c>
      <c r="W52" t="s">
        <v>52</v>
      </c>
    </row>
    <row r="53" spans="1:23" x14ac:dyDescent="0.35">
      <c r="A53" s="11">
        <v>51</v>
      </c>
      <c r="B53" s="11">
        <v>287</v>
      </c>
      <c r="C53" s="5" t="str">
        <f>VLOOKUP(B53,'Entries Senior Women '!$A$2:$H$150,7,FALSE)</f>
        <v>Melissa Williams</v>
      </c>
      <c r="D53" s="5" t="str">
        <f>VLOOKUP(B53,'Entries Senior Women '!$A$2:$I$150,9,FALSE)</f>
        <v>Telford Harriers</v>
      </c>
      <c r="E53" s="5">
        <f>VLOOKUP(B53,'Entries Senior Women '!$A$2:$H$150,8,FALSE)</f>
        <v>1982</v>
      </c>
      <c r="F53" s="5" t="str">
        <f t="shared" si="0"/>
        <v>W40</v>
      </c>
      <c r="G53" s="37">
        <v>35.46</v>
      </c>
      <c r="U53">
        <v>1972</v>
      </c>
      <c r="V53">
        <v>50</v>
      </c>
      <c r="W53" t="s">
        <v>53</v>
      </c>
    </row>
    <row r="54" spans="1:23" x14ac:dyDescent="0.35">
      <c r="A54" s="11">
        <v>52</v>
      </c>
      <c r="B54" s="11">
        <v>211</v>
      </c>
      <c r="C54" s="5" t="str">
        <f>VLOOKUP(B54,'Entries Senior Women '!$A$2:$H$150,7,FALSE)</f>
        <v>Louise Le Boutillier</v>
      </c>
      <c r="D54" s="5" t="str">
        <f>VLOOKUP(B54,'Entries Senior Women '!$A$2:$I$150,9,FALSE)</f>
        <v>Lawley Running Club</v>
      </c>
      <c r="E54" s="5">
        <f>VLOOKUP(B54,'Entries Senior Women '!$A$2:$H$150,8,FALSE)</f>
        <v>1981</v>
      </c>
      <c r="F54" s="5" t="str">
        <f t="shared" si="0"/>
        <v>W40</v>
      </c>
      <c r="G54" s="37">
        <v>35.479999999999997</v>
      </c>
      <c r="U54">
        <v>1971</v>
      </c>
      <c r="V54">
        <v>51</v>
      </c>
      <c r="W54" t="s">
        <v>53</v>
      </c>
    </row>
    <row r="55" spans="1:23" x14ac:dyDescent="0.35">
      <c r="A55" s="11">
        <v>53</v>
      </c>
      <c r="B55" s="11">
        <v>286</v>
      </c>
      <c r="C55" s="5" t="str">
        <f>VLOOKUP(B55,'Entries Senior Women '!$A$2:$H$150,7,FALSE)</f>
        <v>Bev Leeson</v>
      </c>
      <c r="D55" s="5" t="str">
        <f>VLOOKUP(B55,'Entries Senior Women '!$A$2:$I$150,9,FALSE)</f>
        <v>Telford Harriers</v>
      </c>
      <c r="E55" s="5">
        <f>VLOOKUP(B55,'Entries Senior Women '!$A$2:$H$150,8,FALSE)</f>
        <v>1976</v>
      </c>
      <c r="F55" s="5" t="str">
        <f t="shared" si="0"/>
        <v>W45</v>
      </c>
      <c r="G55" s="37">
        <v>36.06</v>
      </c>
      <c r="U55">
        <v>1970</v>
      </c>
      <c r="V55">
        <v>52</v>
      </c>
      <c r="W55" t="s">
        <v>53</v>
      </c>
    </row>
    <row r="56" spans="1:23" x14ac:dyDescent="0.35">
      <c r="A56" s="11">
        <v>54</v>
      </c>
      <c r="B56" s="11">
        <v>284</v>
      </c>
      <c r="C56" s="5" t="str">
        <f>VLOOKUP(B56,'Entries Senior Women '!$A$2:$H$150,7,FALSE)</f>
        <v>Sally Woodhouse</v>
      </c>
      <c r="D56" s="5" t="str">
        <f>VLOOKUP(B56,'Entries Senior Women '!$A$2:$I$150,9,FALSE)</f>
        <v>Telford Harriers</v>
      </c>
      <c r="E56" s="5">
        <f>VLOOKUP(B56,'Entries Senior Women '!$A$2:$H$150,8,FALSE)</f>
        <v>1991</v>
      </c>
      <c r="F56" s="5" t="str">
        <f t="shared" si="0"/>
        <v>Senior</v>
      </c>
      <c r="G56" s="37">
        <v>36.07</v>
      </c>
      <c r="U56">
        <v>1969</v>
      </c>
      <c r="V56">
        <v>53</v>
      </c>
      <c r="W56" t="s">
        <v>53</v>
      </c>
    </row>
    <row r="57" spans="1:23" x14ac:dyDescent="0.35">
      <c r="A57" s="11">
        <v>55</v>
      </c>
      <c r="B57" s="11">
        <v>282</v>
      </c>
      <c r="C57" s="5" t="str">
        <f>VLOOKUP(B57,'Entries Senior Women '!$A$2:$H$150,7,FALSE)</f>
        <v>Helen Blake</v>
      </c>
      <c r="D57" s="5" t="str">
        <f>VLOOKUP(B57,'Entries Senior Women '!$A$2:$I$150,9,FALSE)</f>
        <v>Telford Harriers</v>
      </c>
      <c r="E57" s="5">
        <f>VLOOKUP(B57,'Entries Senior Women '!$A$2:$H$150,8,FALSE)</f>
        <v>1987</v>
      </c>
      <c r="F57" s="5" t="str">
        <f t="shared" si="0"/>
        <v>W35</v>
      </c>
      <c r="G57" s="37">
        <v>36.229999999999997</v>
      </c>
      <c r="U57">
        <v>1968</v>
      </c>
      <c r="V57">
        <v>54</v>
      </c>
      <c r="W57" t="s">
        <v>53</v>
      </c>
    </row>
    <row r="58" spans="1:23" x14ac:dyDescent="0.35">
      <c r="A58" s="11">
        <v>56</v>
      </c>
      <c r="B58" s="11">
        <v>308</v>
      </c>
      <c r="C58" s="5" t="str">
        <f>VLOOKUP(B58,'Entries Senior Women '!$A$2:$H$150,7,FALSE)</f>
        <v>Kelly Kempin</v>
      </c>
      <c r="D58" s="5" t="str">
        <f>VLOOKUP(B58,'Entries Senior Women '!$A$2:$I$150,9,FALSE)</f>
        <v>Telford Harriers</v>
      </c>
      <c r="E58" s="5">
        <f>VLOOKUP(B58,'Entries Senior Women '!$A$2:$H$150,8,FALSE)</f>
        <v>1976</v>
      </c>
      <c r="F58" s="5" t="str">
        <f t="shared" si="0"/>
        <v>W45</v>
      </c>
      <c r="G58" s="37">
        <v>36.24</v>
      </c>
      <c r="U58">
        <v>1967</v>
      </c>
      <c r="V58">
        <v>55</v>
      </c>
      <c r="W58" t="s">
        <v>54</v>
      </c>
    </row>
    <row r="59" spans="1:23" x14ac:dyDescent="0.35">
      <c r="A59" s="11">
        <v>57</v>
      </c>
      <c r="B59" s="11">
        <v>289</v>
      </c>
      <c r="C59" s="5" t="str">
        <f>VLOOKUP(B59,'Entries Senior Women '!$A$2:$H$150,7,FALSE)</f>
        <v>Jo Weaver</v>
      </c>
      <c r="D59" s="5" t="str">
        <f>VLOOKUP(B59,'Entries Senior Women '!$A$2:$I$150,9,FALSE)</f>
        <v>Telford Harriers</v>
      </c>
      <c r="E59" s="5">
        <f>VLOOKUP(B59,'Entries Senior Women '!$A$2:$H$150,8,FALSE)</f>
        <v>1964</v>
      </c>
      <c r="F59" s="5" t="str">
        <f t="shared" si="0"/>
        <v>W55</v>
      </c>
      <c r="G59" s="37">
        <v>36.340000000000003</v>
      </c>
      <c r="U59">
        <v>1966</v>
      </c>
      <c r="V59">
        <v>56</v>
      </c>
      <c r="W59" t="s">
        <v>54</v>
      </c>
    </row>
    <row r="60" spans="1:23" x14ac:dyDescent="0.35">
      <c r="A60" s="11">
        <v>58</v>
      </c>
      <c r="B60" s="11">
        <v>291</v>
      </c>
      <c r="C60" s="5" t="str">
        <f>VLOOKUP(B60,'Entries Senior Women '!$A$2:$H$150,7,FALSE)</f>
        <v>Maria Simmonds</v>
      </c>
      <c r="D60" s="5" t="str">
        <f>VLOOKUP(B60,'Entries Senior Women '!$A$2:$I$150,9,FALSE)</f>
        <v>Telford Harriers</v>
      </c>
      <c r="E60" s="5">
        <f>VLOOKUP(B60,'Entries Senior Women '!$A$2:$H$150,8,FALSE)</f>
        <v>1967</v>
      </c>
      <c r="F60" s="5" t="str">
        <f t="shared" si="0"/>
        <v>W55</v>
      </c>
      <c r="G60" s="37">
        <v>37.11</v>
      </c>
      <c r="U60">
        <v>1965</v>
      </c>
      <c r="V60">
        <v>57</v>
      </c>
      <c r="W60" t="s">
        <v>54</v>
      </c>
    </row>
    <row r="61" spans="1:23" x14ac:dyDescent="0.35">
      <c r="A61" s="11">
        <v>59</v>
      </c>
      <c r="B61" s="11">
        <v>301</v>
      </c>
      <c r="C61" s="5" t="str">
        <f>VLOOKUP(B61,'Entries Senior Women '!$A$2:$H$150,7,FALSE)</f>
        <v>Marie Mason</v>
      </c>
      <c r="D61" s="5" t="str">
        <f>VLOOKUP(B61,'Entries Senior Women '!$A$2:$I$150,9,FALSE)</f>
        <v>Telford Harriers</v>
      </c>
      <c r="E61" s="5">
        <f>VLOOKUP(B61,'Entries Senior Women '!$A$2:$H$150,8,FALSE)</f>
        <v>1975</v>
      </c>
      <c r="F61" s="5" t="str">
        <f t="shared" si="0"/>
        <v>W45</v>
      </c>
      <c r="G61" s="37">
        <v>37.130000000000003</v>
      </c>
      <c r="U61">
        <v>1964</v>
      </c>
      <c r="V61">
        <v>58</v>
      </c>
      <c r="W61" t="s">
        <v>54</v>
      </c>
    </row>
    <row r="62" spans="1:23" x14ac:dyDescent="0.35">
      <c r="A62" s="11">
        <v>60</v>
      </c>
      <c r="B62" s="11">
        <v>277</v>
      </c>
      <c r="C62" s="5" t="str">
        <f>VLOOKUP(B62,'Entries Senior Women '!$A$2:$H$150,7,FALSE)</f>
        <v>Stephanie Egleston</v>
      </c>
      <c r="D62" s="5" t="str">
        <f>VLOOKUP(B62,'Entries Senior Women '!$A$2:$I$150,9,FALSE)</f>
        <v>Telford AC</v>
      </c>
      <c r="E62" s="5">
        <f>VLOOKUP(B62,'Entries Senior Women '!$A$2:$H$150,8,FALSE)</f>
        <v>1962</v>
      </c>
      <c r="F62" s="5" t="str">
        <f t="shared" si="0"/>
        <v>W60</v>
      </c>
      <c r="G62" s="37">
        <v>37.130000000000003</v>
      </c>
      <c r="U62">
        <v>1963</v>
      </c>
      <c r="V62">
        <v>59</v>
      </c>
      <c r="W62" t="s">
        <v>54</v>
      </c>
    </row>
    <row r="63" spans="1:23" x14ac:dyDescent="0.35">
      <c r="A63" s="11">
        <v>61</v>
      </c>
      <c r="B63" s="11">
        <v>265</v>
      </c>
      <c r="C63" s="5" t="str">
        <f>VLOOKUP(B63,'Entries Senior Women '!$A$2:$H$150,7,FALSE)</f>
        <v>Diane Gill</v>
      </c>
      <c r="D63" s="5" t="str">
        <f>VLOOKUP(B63,'Entries Senior Women '!$A$2:$I$150,9,FALSE)</f>
        <v>Shropshire Shufflers</v>
      </c>
      <c r="E63" s="5">
        <f>VLOOKUP(B63,'Entries Senior Women '!$A$2:$H$150,8,FALSE)</f>
        <v>1961</v>
      </c>
      <c r="F63" s="5" t="str">
        <f t="shared" si="0"/>
        <v>W60</v>
      </c>
      <c r="G63" s="37">
        <v>37.19</v>
      </c>
      <c r="U63">
        <v>1962</v>
      </c>
      <c r="V63">
        <v>60</v>
      </c>
      <c r="W63" t="s">
        <v>55</v>
      </c>
    </row>
    <row r="64" spans="1:23" x14ac:dyDescent="0.35">
      <c r="A64" s="11">
        <v>62</v>
      </c>
      <c r="B64" s="11">
        <v>267</v>
      </c>
      <c r="C64" s="5" t="str">
        <f>VLOOKUP(B64,'Entries Senior Women '!$A$2:$H$150,7,FALSE)</f>
        <v>Moyna Richey</v>
      </c>
      <c r="D64" s="5" t="str">
        <f>VLOOKUP(B64,'Entries Senior Women '!$A$2:$I$150,9,FALSE)</f>
        <v>Shropshire Shufflers</v>
      </c>
      <c r="E64" s="5">
        <f>VLOOKUP(B64,'Entries Senior Women '!$A$2:$H$150,8,FALSE)</f>
        <v>1970</v>
      </c>
      <c r="F64" s="5" t="str">
        <f t="shared" si="0"/>
        <v>W50</v>
      </c>
      <c r="G64" s="37">
        <v>37.25</v>
      </c>
      <c r="U64">
        <v>1961</v>
      </c>
      <c r="V64">
        <v>61</v>
      </c>
      <c r="W64" t="s">
        <v>55</v>
      </c>
    </row>
    <row r="65" spans="1:23" x14ac:dyDescent="0.35">
      <c r="A65" s="11">
        <v>63</v>
      </c>
      <c r="B65" s="11">
        <v>207</v>
      </c>
      <c r="C65" s="5" t="str">
        <f>VLOOKUP(B65,'Entries Senior Women '!$A$2:$H$150,7,FALSE)</f>
        <v>Nicky Brierley</v>
      </c>
      <c r="D65" s="5" t="str">
        <f>VLOOKUP(B65,'Entries Senior Women '!$A$2:$I$150,9,FALSE)</f>
        <v>Lawley Running Club</v>
      </c>
      <c r="E65" s="5">
        <f>VLOOKUP(B65,'Entries Senior Women '!$A$2:$H$150,8,FALSE)</f>
        <v>1968</v>
      </c>
      <c r="F65" s="5" t="str">
        <f t="shared" si="0"/>
        <v>W50</v>
      </c>
      <c r="G65" s="37">
        <v>37.49</v>
      </c>
      <c r="U65">
        <v>1960</v>
      </c>
      <c r="V65">
        <v>62</v>
      </c>
      <c r="W65" t="s">
        <v>55</v>
      </c>
    </row>
    <row r="66" spans="1:23" x14ac:dyDescent="0.35">
      <c r="A66" s="11">
        <v>64</v>
      </c>
      <c r="B66" s="11">
        <v>306</v>
      </c>
      <c r="C66" s="5" t="str">
        <f>VLOOKUP(B66,'Entries Senior Women '!$A$2:$H$150,7,FALSE)</f>
        <v>Deb Wilding</v>
      </c>
      <c r="D66" s="5" t="str">
        <f>VLOOKUP(B66,'Entries Senior Women '!$A$2:$I$150,9,FALSE)</f>
        <v>Telford Harriers</v>
      </c>
      <c r="E66" s="5">
        <f>VLOOKUP(B66,'Entries Senior Women '!$A$2:$H$150,8,FALSE)</f>
        <v>1979</v>
      </c>
      <c r="F66" s="5" t="str">
        <f t="shared" si="0"/>
        <v>W40</v>
      </c>
      <c r="G66" s="37">
        <v>37.57</v>
      </c>
      <c r="U66">
        <v>1959</v>
      </c>
      <c r="V66">
        <v>63</v>
      </c>
      <c r="W66" t="s">
        <v>55</v>
      </c>
    </row>
    <row r="67" spans="1:23" x14ac:dyDescent="0.35">
      <c r="A67" s="11">
        <v>65</v>
      </c>
      <c r="B67" s="11">
        <v>303</v>
      </c>
      <c r="C67" s="5" t="str">
        <f>VLOOKUP(B67,'Entries Senior Women '!$A$2:$H$150,7,FALSE)</f>
        <v>Georgina Westwood</v>
      </c>
      <c r="D67" s="5" t="str">
        <f>VLOOKUP(B67,'Entries Senior Women '!$A$2:$I$150,9,FALSE)</f>
        <v>Telford Harriers</v>
      </c>
      <c r="E67" s="5">
        <f>VLOOKUP(B67,'Entries Senior Women '!$A$2:$H$150,8,FALSE)</f>
        <v>1969</v>
      </c>
      <c r="F67" s="5" t="str">
        <f t="shared" si="0"/>
        <v>W50</v>
      </c>
      <c r="G67" s="37">
        <v>38.04</v>
      </c>
      <c r="U67">
        <v>1958</v>
      </c>
      <c r="V67">
        <v>64</v>
      </c>
      <c r="W67" t="s">
        <v>55</v>
      </c>
    </row>
    <row r="68" spans="1:23" x14ac:dyDescent="0.35">
      <c r="A68" s="11">
        <v>66</v>
      </c>
      <c r="B68" s="11">
        <v>233</v>
      </c>
      <c r="C68" s="5" t="str">
        <f>VLOOKUP(B68,'Entries Senior Women '!$A$2:$H$150,7,FALSE)</f>
        <v>Andrea Nowell</v>
      </c>
      <c r="D68" s="5" t="str">
        <f>VLOOKUP(B68,'Entries Senior Women '!$A$2:$I$150,9,FALSE)</f>
        <v>Oswestry Olympians</v>
      </c>
      <c r="E68" s="5">
        <f>VLOOKUP(B68,'Entries Senior Women '!$A$2:$H$150,8,FALSE)</f>
        <v>1975</v>
      </c>
      <c r="F68" s="5" t="str">
        <f t="shared" ref="F68:F105" si="1">VLOOKUP(E68,$U$3:$W$85,3,FALSE)</f>
        <v>W45</v>
      </c>
      <c r="G68" s="37">
        <v>38.049999999999997</v>
      </c>
      <c r="U68">
        <v>1957</v>
      </c>
      <c r="V68">
        <v>65</v>
      </c>
      <c r="W68" t="s">
        <v>56</v>
      </c>
    </row>
    <row r="69" spans="1:23" x14ac:dyDescent="0.35">
      <c r="A69" s="11">
        <v>67</v>
      </c>
      <c r="B69" s="11">
        <v>252</v>
      </c>
      <c r="C69" s="5" t="str">
        <f>VLOOKUP(B69,'Entries Senior Women '!$A$2:$H$150,7,FALSE)</f>
        <v>Margaret Connarty</v>
      </c>
      <c r="D69" s="5" t="str">
        <f>VLOOKUP(B69,'Entries Senior Women '!$A$2:$I$150,9,FALSE)</f>
        <v>Shropshire Shufflers</v>
      </c>
      <c r="E69" s="5">
        <f>VLOOKUP(B69,'Entries Senior Women '!$A$2:$H$150,8,FALSE)</f>
        <v>1973</v>
      </c>
      <c r="F69" s="5" t="str">
        <f t="shared" si="1"/>
        <v>W45</v>
      </c>
      <c r="G69" s="37">
        <v>38.049999999999997</v>
      </c>
      <c r="U69">
        <v>1956</v>
      </c>
      <c r="V69">
        <v>66</v>
      </c>
      <c r="W69" t="s">
        <v>56</v>
      </c>
    </row>
    <row r="70" spans="1:23" x14ac:dyDescent="0.35">
      <c r="A70" s="11">
        <v>68</v>
      </c>
      <c r="B70" s="11">
        <v>266</v>
      </c>
      <c r="C70" s="5" t="str">
        <f>VLOOKUP(B70,'Entries Senior Women '!$A$2:$H$150,7,FALSE)</f>
        <v>Dee Hancock</v>
      </c>
      <c r="D70" s="5" t="str">
        <f>VLOOKUP(B70,'Entries Senior Women '!$A$2:$I$150,9,FALSE)</f>
        <v>Shropshire Shufflers</v>
      </c>
      <c r="E70" s="5">
        <f>VLOOKUP(B70,'Entries Senior Women '!$A$2:$H$150,8,FALSE)</f>
        <v>1955</v>
      </c>
      <c r="F70" s="5" t="str">
        <f t="shared" si="1"/>
        <v>W65</v>
      </c>
      <c r="G70" s="37">
        <v>38.299999999999997</v>
      </c>
      <c r="U70">
        <v>1955</v>
      </c>
      <c r="V70">
        <v>67</v>
      </c>
      <c r="W70" t="s">
        <v>56</v>
      </c>
    </row>
    <row r="71" spans="1:23" x14ac:dyDescent="0.35">
      <c r="A71" s="11">
        <v>69</v>
      </c>
      <c r="B71" s="11">
        <v>314</v>
      </c>
      <c r="C71" s="5" t="str">
        <f>VLOOKUP(B71,'Entries Senior Women '!$A$2:$H$150,7,FALSE)</f>
        <v>Fiona Leatham</v>
      </c>
      <c r="D71" s="5" t="str">
        <f>VLOOKUP(B71,'Entries Senior Women '!$A$2:$I$150,9,FALSE)</f>
        <v>Whitchurch Whippets</v>
      </c>
      <c r="E71" s="5">
        <f>VLOOKUP(B71,'Entries Senior Women '!$A$2:$H$150,8,FALSE)</f>
        <v>1970</v>
      </c>
      <c r="F71" s="5" t="str">
        <f t="shared" si="1"/>
        <v>W50</v>
      </c>
      <c r="G71" s="37">
        <v>38.450000000000003</v>
      </c>
      <c r="U71">
        <v>1954</v>
      </c>
      <c r="V71">
        <v>68</v>
      </c>
      <c r="W71" t="s">
        <v>56</v>
      </c>
    </row>
    <row r="72" spans="1:23" x14ac:dyDescent="0.35">
      <c r="A72" s="11">
        <v>70</v>
      </c>
      <c r="B72" s="11">
        <v>208</v>
      </c>
      <c r="C72" s="5" t="str">
        <f>VLOOKUP(B72,'Entries Senior Women '!$A$2:$H$150,7,FALSE)</f>
        <v>Sara Paskin</v>
      </c>
      <c r="D72" s="5" t="str">
        <f>VLOOKUP(B72,'Entries Senior Women '!$A$2:$I$150,9,FALSE)</f>
        <v>Lawley Running Club</v>
      </c>
      <c r="E72" s="5">
        <f>VLOOKUP(B72,'Entries Senior Women '!$A$2:$H$150,8,FALSE)</f>
        <v>1973</v>
      </c>
      <c r="F72" s="5" t="str">
        <f t="shared" si="1"/>
        <v>W45</v>
      </c>
      <c r="G72" s="37">
        <v>39.06</v>
      </c>
      <c r="U72">
        <v>1953</v>
      </c>
      <c r="V72">
        <v>69</v>
      </c>
      <c r="W72" t="s">
        <v>56</v>
      </c>
    </row>
    <row r="73" spans="1:23" x14ac:dyDescent="0.35">
      <c r="A73" s="11">
        <v>71</v>
      </c>
      <c r="B73" s="11">
        <v>215</v>
      </c>
      <c r="C73" s="5" t="str">
        <f>VLOOKUP(B73,'Entries Senior Women '!$A$2:$H$150,7,FALSE)</f>
        <v>Charlotte Jones</v>
      </c>
      <c r="D73" s="5" t="str">
        <f>VLOOKUP(B73,'Entries Senior Women '!$A$2:$I$150,9,FALSE)</f>
        <v>Lawley Running Club</v>
      </c>
      <c r="E73" s="5">
        <f>VLOOKUP(B73,'Entries Senior Women '!$A$2:$H$150,8,FALSE)</f>
        <v>1995</v>
      </c>
      <c r="F73" s="5" t="str">
        <f t="shared" si="1"/>
        <v>Senior</v>
      </c>
      <c r="G73" s="37">
        <v>39.130000000000003</v>
      </c>
      <c r="U73">
        <v>1952</v>
      </c>
      <c r="V73">
        <v>70</v>
      </c>
      <c r="W73" t="s">
        <v>57</v>
      </c>
    </row>
    <row r="74" spans="1:23" x14ac:dyDescent="0.35">
      <c r="A74" s="11">
        <v>72</v>
      </c>
      <c r="B74" s="11">
        <v>280</v>
      </c>
      <c r="C74" s="5" t="str">
        <f>VLOOKUP(B74,'Entries Senior Women '!$A$2:$H$150,7,FALSE)</f>
        <v>Mollie Hughes</v>
      </c>
      <c r="D74" s="5" t="str">
        <f>VLOOKUP(B74,'Entries Senior Women '!$A$2:$I$150,9,FALSE)</f>
        <v>Telford Harriers</v>
      </c>
      <c r="E74" s="5">
        <f>VLOOKUP(B74,'Entries Senior Women '!$A$2:$H$150,8,FALSE)</f>
        <v>1994</v>
      </c>
      <c r="F74" s="5" t="str">
        <f t="shared" si="1"/>
        <v>Senior</v>
      </c>
      <c r="G74" s="37">
        <v>39.130000000000003</v>
      </c>
      <c r="U74">
        <v>1951</v>
      </c>
      <c r="V74">
        <v>71</v>
      </c>
      <c r="W74" t="s">
        <v>57</v>
      </c>
    </row>
    <row r="75" spans="1:23" x14ac:dyDescent="0.35">
      <c r="A75" s="11">
        <v>73</v>
      </c>
      <c r="B75" s="11">
        <v>203</v>
      </c>
      <c r="C75" s="5" t="str">
        <f>VLOOKUP(B75,'Entries Senior Women '!$A$2:$H$150,7,FALSE)</f>
        <v>Angie Cathrow</v>
      </c>
      <c r="D75" s="5" t="str">
        <f>VLOOKUP(B75,'Entries Senior Women '!$A$2:$I$150,9,FALSE)</f>
        <v>Shropshire Shufflers</v>
      </c>
      <c r="E75" s="5">
        <f>VLOOKUP(B75,'Entries Senior Women '!$A$2:$H$150,8,FALSE)</f>
        <v>1974</v>
      </c>
      <c r="F75" s="5" t="str">
        <f t="shared" si="1"/>
        <v>W45</v>
      </c>
      <c r="G75" s="37">
        <v>39.14</v>
      </c>
      <c r="U75">
        <v>1950</v>
      </c>
      <c r="V75">
        <v>72</v>
      </c>
      <c r="W75" t="s">
        <v>57</v>
      </c>
    </row>
    <row r="76" spans="1:23" x14ac:dyDescent="0.35">
      <c r="A76" s="11">
        <v>74</v>
      </c>
      <c r="B76" s="11">
        <v>288</v>
      </c>
      <c r="C76" s="5" t="str">
        <f>VLOOKUP(B76,'Entries Senior Women '!$A$2:$H$150,7,FALSE)</f>
        <v>Tania Willoughby</v>
      </c>
      <c r="D76" s="5" t="str">
        <f>VLOOKUP(B76,'Entries Senior Women '!$A$2:$I$150,9,FALSE)</f>
        <v>Telford Harriers</v>
      </c>
      <c r="E76" s="5">
        <f>VLOOKUP(B76,'Entries Senior Women '!$A$2:$H$150,8,FALSE)</f>
        <v>1959</v>
      </c>
      <c r="F76" s="5" t="str">
        <f t="shared" si="1"/>
        <v>W60</v>
      </c>
      <c r="G76" s="37">
        <v>39.22</v>
      </c>
      <c r="U76">
        <v>1949</v>
      </c>
      <c r="V76">
        <v>73</v>
      </c>
      <c r="W76" t="s">
        <v>57</v>
      </c>
    </row>
    <row r="77" spans="1:23" x14ac:dyDescent="0.35">
      <c r="A77" s="11">
        <v>75</v>
      </c>
      <c r="B77" s="11">
        <v>309</v>
      </c>
      <c r="C77" s="5" t="str">
        <f>VLOOKUP(B77,'Entries Senior Women '!$A$2:$H$150,7,FALSE)</f>
        <v>Rachel Kay</v>
      </c>
      <c r="D77" s="5" t="str">
        <f>VLOOKUP(B77,'Entries Senior Women '!$A$2:$I$150,9,FALSE)</f>
        <v>Telford Harriers</v>
      </c>
      <c r="E77" s="5">
        <f>VLOOKUP(B77,'Entries Senior Women '!$A$2:$H$150,8,FALSE)</f>
        <v>1972</v>
      </c>
      <c r="F77" s="5" t="str">
        <f t="shared" si="1"/>
        <v>W50</v>
      </c>
      <c r="G77" s="37">
        <v>39.39</v>
      </c>
      <c r="U77">
        <v>1948</v>
      </c>
      <c r="V77">
        <v>74</v>
      </c>
      <c r="W77" t="s">
        <v>57</v>
      </c>
    </row>
    <row r="78" spans="1:23" x14ac:dyDescent="0.35">
      <c r="A78" s="11">
        <v>76</v>
      </c>
      <c r="B78" s="11">
        <v>210</v>
      </c>
      <c r="C78" s="5" t="str">
        <f>VLOOKUP(B78,'Entries Senior Women '!$A$2:$H$150,7,FALSE)</f>
        <v>Lindsay Crozier</v>
      </c>
      <c r="D78" s="5" t="str">
        <f>VLOOKUP(B78,'Entries Senior Women '!$A$2:$I$150,9,FALSE)</f>
        <v>Lawley Running Club</v>
      </c>
      <c r="E78" s="5">
        <f>VLOOKUP(B78,'Entries Senior Women '!$A$2:$H$150,8,FALSE)</f>
        <v>1976</v>
      </c>
      <c r="F78" s="5" t="str">
        <f t="shared" si="1"/>
        <v>W45</v>
      </c>
      <c r="G78" s="37">
        <v>39.43</v>
      </c>
      <c r="U78">
        <v>1947</v>
      </c>
      <c r="V78">
        <v>75</v>
      </c>
      <c r="W78" t="s">
        <v>58</v>
      </c>
    </row>
    <row r="79" spans="1:23" x14ac:dyDescent="0.35">
      <c r="A79" s="11">
        <v>77</v>
      </c>
      <c r="B79" s="11">
        <v>317</v>
      </c>
      <c r="C79" s="5" t="str">
        <f>VLOOKUP(B79,'Entries Senior Women '!$A$2:$H$150,7,FALSE)</f>
        <v>Sue Goodall</v>
      </c>
      <c r="D79" s="5" t="str">
        <f>VLOOKUP(B79,'Entries Senior Women '!$A$2:$I$150,9,FALSE)</f>
        <v>Wrekin Road Runners</v>
      </c>
      <c r="E79" s="5">
        <f>VLOOKUP(B79,'Entries Senior Women '!$A$2:$H$150,8,FALSE)</f>
        <v>1967</v>
      </c>
      <c r="F79" s="5" t="str">
        <f t="shared" si="1"/>
        <v>W55</v>
      </c>
      <c r="G79" s="37">
        <v>39.46</v>
      </c>
      <c r="U79">
        <v>1946</v>
      </c>
      <c r="V79">
        <v>76</v>
      </c>
      <c r="W79" t="s">
        <v>58</v>
      </c>
    </row>
    <row r="80" spans="1:23" x14ac:dyDescent="0.35">
      <c r="A80" s="11">
        <v>78</v>
      </c>
      <c r="B80" s="11">
        <v>281</v>
      </c>
      <c r="C80" s="5" t="str">
        <f>VLOOKUP(B80,'Entries Senior Women '!$A$2:$H$150,7,FALSE)</f>
        <v>Samantha Hall-Davies</v>
      </c>
      <c r="D80" s="5" t="str">
        <f>VLOOKUP(B80,'Entries Senior Women '!$A$2:$I$150,9,FALSE)</f>
        <v>Telford Harriers</v>
      </c>
      <c r="E80" s="5">
        <f>VLOOKUP(B80,'Entries Senior Women '!$A$2:$H$150,8,FALSE)</f>
        <v>1985</v>
      </c>
      <c r="F80" s="5" t="str">
        <f t="shared" si="1"/>
        <v>W35</v>
      </c>
      <c r="G80" s="37">
        <v>39.46</v>
      </c>
      <c r="U80">
        <v>1945</v>
      </c>
      <c r="V80">
        <v>77</v>
      </c>
      <c r="W80" t="s">
        <v>58</v>
      </c>
    </row>
    <row r="81" spans="1:23" x14ac:dyDescent="0.35">
      <c r="A81" s="11">
        <v>79</v>
      </c>
      <c r="B81" s="11">
        <v>212</v>
      </c>
      <c r="C81" s="5" t="str">
        <f>VLOOKUP(B81,'Entries Senior Women '!$A$2:$H$150,7,FALSE)</f>
        <v>Sally Lill</v>
      </c>
      <c r="D81" s="5" t="str">
        <f>VLOOKUP(B81,'Entries Senior Women '!$A$2:$I$150,9,FALSE)</f>
        <v>Lawley Running Club</v>
      </c>
      <c r="E81" s="5">
        <f>VLOOKUP(B81,'Entries Senior Women '!$A$2:$H$150,8,FALSE)</f>
        <v>1958</v>
      </c>
      <c r="F81" s="5" t="str">
        <f t="shared" si="1"/>
        <v>W60</v>
      </c>
      <c r="G81" s="37">
        <v>39.479999999999997</v>
      </c>
      <c r="U81">
        <v>1944</v>
      </c>
      <c r="V81">
        <v>78</v>
      </c>
      <c r="W81" t="s">
        <v>58</v>
      </c>
    </row>
    <row r="82" spans="1:23" x14ac:dyDescent="0.35">
      <c r="A82" s="11">
        <v>80</v>
      </c>
      <c r="B82" s="11">
        <v>305</v>
      </c>
      <c r="C82" s="5" t="str">
        <f>VLOOKUP(B82,'Entries Senior Women '!$A$2:$H$150,7,FALSE)</f>
        <v>Claire Rogers</v>
      </c>
      <c r="D82" s="5" t="str">
        <f>VLOOKUP(B82,'Entries Senior Women '!$A$2:$I$150,9,FALSE)</f>
        <v>Telford Harriers</v>
      </c>
      <c r="E82" s="5">
        <f>VLOOKUP(B82,'Entries Senior Women '!$A$2:$H$150,8,FALSE)</f>
        <v>1967</v>
      </c>
      <c r="F82" s="5" t="str">
        <f t="shared" si="1"/>
        <v>W55</v>
      </c>
      <c r="G82" s="37">
        <v>39.49</v>
      </c>
      <c r="U82">
        <v>1943</v>
      </c>
      <c r="V82">
        <v>79</v>
      </c>
      <c r="W82" t="s">
        <v>58</v>
      </c>
    </row>
    <row r="83" spans="1:23" x14ac:dyDescent="0.35">
      <c r="A83" s="11">
        <v>81</v>
      </c>
      <c r="B83" s="11">
        <v>221</v>
      </c>
      <c r="C83" s="5" t="str">
        <f>VLOOKUP(B83,'Entries Senior Women '!$A$2:$H$150,7,FALSE)</f>
        <v>Isabel  Read</v>
      </c>
      <c r="D83" s="5" t="str">
        <f>VLOOKUP(B83,'Entries Senior Women '!$A$2:$I$150,9,FALSE)</f>
        <v xml:space="preserve">Ludlow Runners </v>
      </c>
      <c r="E83" s="5">
        <f>VLOOKUP(B83,'Entries Senior Women '!$A$2:$H$150,8,FALSE)</f>
        <v>1960</v>
      </c>
      <c r="F83" s="5" t="str">
        <f t="shared" si="1"/>
        <v>W60</v>
      </c>
      <c r="G83" s="37">
        <v>40</v>
      </c>
      <c r="U83">
        <v>1942</v>
      </c>
      <c r="V83">
        <v>80</v>
      </c>
      <c r="W83" t="s">
        <v>59</v>
      </c>
    </row>
    <row r="84" spans="1:23" x14ac:dyDescent="0.35">
      <c r="A84" s="11">
        <v>82</v>
      </c>
      <c r="B84" s="11">
        <v>217</v>
      </c>
      <c r="C84" s="5" t="str">
        <f>VLOOKUP(B84,'Entries Senior Women '!$A$2:$H$150,7,FALSE)</f>
        <v>Johanna Saunders</v>
      </c>
      <c r="D84" s="5" t="str">
        <f>VLOOKUP(B84,'Entries Senior Women '!$A$2:$I$150,9,FALSE)</f>
        <v>Lawley Running Club</v>
      </c>
      <c r="E84" s="5">
        <f>VLOOKUP(B84,'Entries Senior Women '!$A$2:$H$150,8,FALSE)</f>
        <v>1958</v>
      </c>
      <c r="F84" s="5" t="str">
        <f t="shared" si="1"/>
        <v>W60</v>
      </c>
      <c r="G84" s="37">
        <v>40.31</v>
      </c>
      <c r="U84">
        <v>1941</v>
      </c>
      <c r="V84">
        <v>81</v>
      </c>
      <c r="W84" t="s">
        <v>59</v>
      </c>
    </row>
    <row r="85" spans="1:23" x14ac:dyDescent="0.35">
      <c r="A85" s="11">
        <v>83</v>
      </c>
      <c r="B85" s="11">
        <v>235</v>
      </c>
      <c r="C85" s="5" t="str">
        <f>VLOOKUP(B85,'Entries Senior Women '!$A$2:$H$150,7,FALSE)</f>
        <v>Sarah Jones</v>
      </c>
      <c r="D85" s="5" t="str">
        <f>VLOOKUP(B85,'Entries Senior Women '!$A$2:$I$150,9,FALSE)</f>
        <v>Oswestry Olympians</v>
      </c>
      <c r="E85" s="5">
        <f>VLOOKUP(B85,'Entries Senior Women '!$A$2:$H$150,8,FALSE)</f>
        <v>1979</v>
      </c>
      <c r="F85" s="5" t="str">
        <f t="shared" si="1"/>
        <v>W40</v>
      </c>
      <c r="G85" s="37">
        <v>40.5</v>
      </c>
      <c r="U85">
        <v>1940</v>
      </c>
      <c r="V85">
        <v>82</v>
      </c>
      <c r="W85" t="s">
        <v>59</v>
      </c>
    </row>
    <row r="86" spans="1:23" x14ac:dyDescent="0.35">
      <c r="A86" s="11">
        <v>84</v>
      </c>
      <c r="B86" s="11">
        <v>249</v>
      </c>
      <c r="C86" s="5" t="str">
        <f>VLOOKUP(B86,'Entries Senior Women '!$A$2:$H$150,7,FALSE)</f>
        <v>Heather Button</v>
      </c>
      <c r="D86" s="5" t="str">
        <f>VLOOKUP(B86,'Entries Senior Women '!$A$2:$I$150,9,FALSE)</f>
        <v>Shropshire Shufflers</v>
      </c>
      <c r="E86" s="5">
        <f>VLOOKUP(B86,'Entries Senior Women '!$A$2:$H$150,8,FALSE)</f>
        <v>1964</v>
      </c>
      <c r="F86" s="5" t="str">
        <f t="shared" si="1"/>
        <v>W55</v>
      </c>
      <c r="G86" s="37">
        <v>41.39</v>
      </c>
    </row>
    <row r="87" spans="1:23" x14ac:dyDescent="0.35">
      <c r="A87" s="11">
        <v>85</v>
      </c>
      <c r="B87" s="11">
        <v>250</v>
      </c>
      <c r="C87" s="5" t="str">
        <f>VLOOKUP(B87,'Entries Senior Women '!$A$2:$H$150,7,FALSE)</f>
        <v>Colene Adams</v>
      </c>
      <c r="D87" s="5" t="str">
        <f>VLOOKUP(B87,'Entries Senior Women '!$A$2:$I$150,9,FALSE)</f>
        <v>Shropshire Shufflers</v>
      </c>
      <c r="E87" s="5">
        <f>VLOOKUP(B87,'Entries Senior Women '!$A$2:$H$150,8,FALSE)</f>
        <v>1961</v>
      </c>
      <c r="F87" s="5" t="str">
        <f t="shared" si="1"/>
        <v>W60</v>
      </c>
      <c r="G87" s="37">
        <v>41.39</v>
      </c>
    </row>
    <row r="88" spans="1:23" x14ac:dyDescent="0.35">
      <c r="A88" s="11">
        <v>86</v>
      </c>
      <c r="B88" s="11">
        <v>201</v>
      </c>
      <c r="C88" s="5" t="str">
        <f>VLOOKUP(B88,'Entries Senior Women '!$A$2:$H$150,7,FALSE)</f>
        <v>Julie Roberts</v>
      </c>
      <c r="D88" s="5" t="str">
        <f>VLOOKUP(B88,'Entries Senior Women '!$A$2:$I$150,9,FALSE)</f>
        <v>Bridgnorth Running Club</v>
      </c>
      <c r="E88" s="5">
        <f>VLOOKUP(B88,'Entries Senior Women '!$A$2:$H$150,8,FALSE)</f>
        <v>1960</v>
      </c>
      <c r="F88" s="5" t="str">
        <f t="shared" si="1"/>
        <v>W60</v>
      </c>
      <c r="G88" s="37">
        <v>42.07</v>
      </c>
    </row>
    <row r="89" spans="1:23" x14ac:dyDescent="0.35">
      <c r="A89" s="11">
        <v>87</v>
      </c>
      <c r="B89" s="11">
        <v>232</v>
      </c>
      <c r="C89" s="5" t="str">
        <f>VLOOKUP(B89,'Entries Senior Women '!$A$2:$H$150,7,FALSE)</f>
        <v>Denise Hufton</v>
      </c>
      <c r="D89" s="5" t="str">
        <f>VLOOKUP(B89,'Entries Senior Women '!$A$2:$I$150,9,FALSE)</f>
        <v>Oswestry Olympians</v>
      </c>
      <c r="E89" s="5">
        <f>VLOOKUP(B89,'Entries Senior Women '!$A$2:$H$150,8,FALSE)</f>
        <v>1953</v>
      </c>
      <c r="F89" s="5" t="str">
        <f t="shared" si="1"/>
        <v>W65</v>
      </c>
      <c r="G89" s="37">
        <v>42.13</v>
      </c>
    </row>
    <row r="90" spans="1:23" x14ac:dyDescent="0.35">
      <c r="A90" s="11">
        <v>88</v>
      </c>
      <c r="B90" s="11">
        <v>255</v>
      </c>
      <c r="C90" s="5" t="str">
        <f>VLOOKUP(B90,'Entries Senior Women '!$A$2:$H$150,7,FALSE)</f>
        <v>Elaine Dean</v>
      </c>
      <c r="D90" s="5" t="str">
        <f>VLOOKUP(B90,'Entries Senior Women '!$A$2:$I$150,9,FALSE)</f>
        <v>Shropshire Shufflers</v>
      </c>
      <c r="E90" s="5">
        <f>VLOOKUP(B90,'Entries Senior Women '!$A$2:$H$150,8,FALSE)</f>
        <v>1963</v>
      </c>
      <c r="F90" s="5" t="str">
        <f t="shared" si="1"/>
        <v>W55</v>
      </c>
      <c r="G90" s="37">
        <v>43.59</v>
      </c>
    </row>
    <row r="91" spans="1:23" x14ac:dyDescent="0.35">
      <c r="A91" s="11">
        <v>89</v>
      </c>
      <c r="B91" s="11">
        <v>256</v>
      </c>
      <c r="C91" s="5" t="str">
        <f>VLOOKUP(B91,'Entries Senior Women '!$A$2:$H$150,7,FALSE)</f>
        <v>Lisa Jones</v>
      </c>
      <c r="D91" s="5" t="str">
        <f>VLOOKUP(B91,'Entries Senior Women '!$A$2:$I$150,9,FALSE)</f>
        <v>Shropshire Shufflers</v>
      </c>
      <c r="E91" s="5">
        <f>VLOOKUP(B91,'Entries Senior Women '!$A$2:$H$150,8,FALSE)</f>
        <v>1968</v>
      </c>
      <c r="F91" s="5" t="str">
        <f t="shared" si="1"/>
        <v>W50</v>
      </c>
      <c r="G91" s="37">
        <v>43.59</v>
      </c>
    </row>
    <row r="92" spans="1:23" x14ac:dyDescent="0.35">
      <c r="A92" s="11">
        <v>90</v>
      </c>
      <c r="B92" s="11">
        <v>247</v>
      </c>
      <c r="C92" s="5" t="str">
        <f>VLOOKUP(B92,'Entries Senior Women '!$A$2:$H$150,7,FALSE)</f>
        <v>Laura Birch</v>
      </c>
      <c r="D92" s="5" t="str">
        <f>VLOOKUP(B92,'Entries Senior Women '!$A$2:$I$150,9,FALSE)</f>
        <v>Shropshire Shufflers</v>
      </c>
      <c r="E92" s="5">
        <f>VLOOKUP(B92,'Entries Senior Women '!$A$2:$H$150,8,FALSE)</f>
        <v>1976</v>
      </c>
      <c r="F92" s="5" t="str">
        <f t="shared" si="1"/>
        <v>W45</v>
      </c>
      <c r="G92" s="37">
        <v>44.06</v>
      </c>
    </row>
    <row r="93" spans="1:23" x14ac:dyDescent="0.35">
      <c r="A93" s="11">
        <v>91</v>
      </c>
      <c r="B93" s="11">
        <v>223</v>
      </c>
      <c r="C93" s="5" t="str">
        <f>VLOOKUP(B93,'Entries Senior Women '!$A$2:$H$150,7,FALSE)</f>
        <v xml:space="preserve">Sybil Marsh </v>
      </c>
      <c r="D93" s="5" t="str">
        <f>VLOOKUP(B93,'Entries Senior Women '!$A$2:$I$150,9,FALSE)</f>
        <v xml:space="preserve">Ludlow Runners </v>
      </c>
      <c r="E93" s="5">
        <f>VLOOKUP(B93,'Entries Senior Women '!$A$2:$H$150,8,FALSE)</f>
        <v>1947</v>
      </c>
      <c r="F93" s="5" t="str">
        <f t="shared" si="1"/>
        <v>W75</v>
      </c>
      <c r="G93" s="37">
        <v>44.11</v>
      </c>
    </row>
    <row r="94" spans="1:23" x14ac:dyDescent="0.35">
      <c r="A94" s="11">
        <v>92</v>
      </c>
      <c r="B94" s="11">
        <v>261</v>
      </c>
      <c r="C94" s="5" t="str">
        <f>VLOOKUP(B94,'Entries Senior Women '!$A$2:$H$150,7,FALSE)</f>
        <v>Johanne Clifton</v>
      </c>
      <c r="D94" s="5" t="str">
        <f>VLOOKUP(B94,'Entries Senior Women '!$A$2:$I$150,9,FALSE)</f>
        <v>Shropshire Shufflers</v>
      </c>
      <c r="E94" s="5">
        <f>VLOOKUP(B94,'Entries Senior Women '!$A$2:$H$150,8,FALSE)</f>
        <v>1967</v>
      </c>
      <c r="F94" s="5" t="str">
        <f t="shared" si="1"/>
        <v>W55</v>
      </c>
      <c r="G94" s="37">
        <v>44.34</v>
      </c>
    </row>
    <row r="95" spans="1:23" x14ac:dyDescent="0.35">
      <c r="A95" s="11">
        <v>93</v>
      </c>
      <c r="B95" s="11">
        <v>254</v>
      </c>
      <c r="C95" s="5" t="str">
        <f>VLOOKUP(B95,'Entries Senior Women '!$A$2:$H$150,7,FALSE)</f>
        <v>Marilyn Hunt</v>
      </c>
      <c r="D95" s="5" t="str">
        <f>VLOOKUP(B95,'Entries Senior Women '!$A$2:$I$150,9,FALSE)</f>
        <v>Shropshire Shufflers</v>
      </c>
      <c r="E95" s="5">
        <f>VLOOKUP(B95,'Entries Senior Women '!$A$2:$H$150,8,FALSE)</f>
        <v>1967</v>
      </c>
      <c r="F95" s="5" t="str">
        <f t="shared" si="1"/>
        <v>W55</v>
      </c>
      <c r="G95" s="37">
        <v>44.34</v>
      </c>
    </row>
    <row r="96" spans="1:23" x14ac:dyDescent="0.35">
      <c r="A96" s="11">
        <v>94</v>
      </c>
      <c r="B96" s="11">
        <v>290</v>
      </c>
      <c r="C96" s="5" t="str">
        <f>VLOOKUP(B96,'Entries Senior Women '!$A$2:$H$150,7,FALSE)</f>
        <v>Sue Gibson</v>
      </c>
      <c r="D96" s="5" t="str">
        <f>VLOOKUP(B96,'Entries Senior Women '!$A$2:$I$150,9,FALSE)</f>
        <v>Telford Harriers</v>
      </c>
      <c r="E96" s="5">
        <f>VLOOKUP(B96,'Entries Senior Women '!$A$2:$H$150,8,FALSE)</f>
        <v>1964</v>
      </c>
      <c r="F96" s="5" t="str">
        <f t="shared" si="1"/>
        <v>W55</v>
      </c>
      <c r="G96" s="37">
        <v>44.39</v>
      </c>
    </row>
    <row r="97" spans="1:7" x14ac:dyDescent="0.35">
      <c r="A97" s="11">
        <v>95</v>
      </c>
      <c r="B97" s="11">
        <v>295</v>
      </c>
      <c r="C97" s="5" t="str">
        <f>VLOOKUP(B97,'Entries Senior Women '!$A$2:$H$150,7,FALSE)</f>
        <v>Karen Mann</v>
      </c>
      <c r="D97" s="5" t="str">
        <f>VLOOKUP(B97,'Entries Senior Women '!$A$2:$I$150,9,FALSE)</f>
        <v>Telford Harriers</v>
      </c>
      <c r="E97" s="5">
        <f>VLOOKUP(B97,'Entries Senior Women '!$A$2:$H$150,8,FALSE)</f>
        <v>1970</v>
      </c>
      <c r="F97" s="5" t="str">
        <f t="shared" si="1"/>
        <v>W50</v>
      </c>
      <c r="G97" s="37">
        <v>47.07</v>
      </c>
    </row>
    <row r="98" spans="1:7" x14ac:dyDescent="0.35">
      <c r="A98" s="11">
        <v>96</v>
      </c>
      <c r="B98" s="11">
        <v>220</v>
      </c>
      <c r="C98" s="5" t="str">
        <f>VLOOKUP(B98,'Entries Senior Women '!$A$2:$H$150,7,FALSE)</f>
        <v>Dawn Colyer</v>
      </c>
      <c r="D98" s="5" t="str">
        <f>VLOOKUP(B98,'Entries Senior Women '!$A$2:$I$150,9,FALSE)</f>
        <v>Lawley Running Club</v>
      </c>
      <c r="E98" s="5">
        <f>VLOOKUP(B98,'Entries Senior Women '!$A$2:$H$150,8,FALSE)</f>
        <v>1979</v>
      </c>
      <c r="F98" s="5" t="str">
        <f t="shared" si="1"/>
        <v>W40</v>
      </c>
      <c r="G98" s="37">
        <v>47.13</v>
      </c>
    </row>
    <row r="99" spans="1:7" x14ac:dyDescent="0.35">
      <c r="A99" s="11">
        <v>97</v>
      </c>
      <c r="B99" s="11">
        <v>218</v>
      </c>
      <c r="C99" s="5" t="str">
        <f>VLOOKUP(B99,'Entries Senior Women '!$A$2:$H$150,7,FALSE)</f>
        <v>Louise Hoilt</v>
      </c>
      <c r="D99" s="5" t="str">
        <f>VLOOKUP(B99,'Entries Senior Women '!$A$2:$I$150,9,FALSE)</f>
        <v>Lawley Running Club</v>
      </c>
      <c r="E99" s="5">
        <f>VLOOKUP(B99,'Entries Senior Women '!$A$2:$H$150,8,FALSE)</f>
        <v>1970</v>
      </c>
      <c r="F99" s="5" t="str">
        <f t="shared" si="1"/>
        <v>W50</v>
      </c>
      <c r="G99" s="37">
        <v>47.17</v>
      </c>
    </row>
    <row r="100" spans="1:7" x14ac:dyDescent="0.35">
      <c r="A100" s="11">
        <v>98</v>
      </c>
      <c r="B100" s="11">
        <v>219</v>
      </c>
      <c r="C100" s="5" t="str">
        <f>VLOOKUP(B100,'Entries Senior Women '!$A$2:$H$150,7,FALSE)</f>
        <v>Joanne Williams</v>
      </c>
      <c r="D100" s="5" t="str">
        <f>VLOOKUP(B100,'Entries Senior Women '!$A$2:$I$150,9,FALSE)</f>
        <v>Lawley Running Club</v>
      </c>
      <c r="E100" s="5">
        <f>VLOOKUP(B100,'Entries Senior Women '!$A$2:$H$150,8,FALSE)</f>
        <v>1970</v>
      </c>
      <c r="F100" s="5" t="str">
        <f t="shared" si="1"/>
        <v>W50</v>
      </c>
      <c r="G100" s="37">
        <v>47.17</v>
      </c>
    </row>
    <row r="101" spans="1:7" x14ac:dyDescent="0.35">
      <c r="A101" s="11">
        <v>99</v>
      </c>
      <c r="B101" s="11">
        <v>216</v>
      </c>
      <c r="C101" s="5" t="str">
        <f>VLOOKUP(B101,'Entries Senior Women '!$A$2:$H$150,7,FALSE)</f>
        <v>Sarah Lincoln</v>
      </c>
      <c r="D101" s="5" t="str">
        <f>VLOOKUP(B101,'Entries Senior Women '!$A$2:$I$150,9,FALSE)</f>
        <v>Lawley Running Club</v>
      </c>
      <c r="E101" s="5">
        <f>VLOOKUP(B101,'Entries Senior Women '!$A$2:$H$150,8,FALSE)</f>
        <v>1970</v>
      </c>
      <c r="F101" s="5" t="str">
        <f t="shared" si="1"/>
        <v>W50</v>
      </c>
      <c r="G101" s="37">
        <v>48.26</v>
      </c>
    </row>
    <row r="102" spans="1:7" x14ac:dyDescent="0.35">
      <c r="A102" s="11">
        <v>100</v>
      </c>
      <c r="B102" s="11">
        <v>299</v>
      </c>
      <c r="C102" s="5" t="str">
        <f>VLOOKUP(B102,'Entries Senior Women '!$A$2:$H$150,7,FALSE)</f>
        <v>Annmarie Sheward</v>
      </c>
      <c r="D102" s="5" t="str">
        <f>VLOOKUP(B102,'Entries Senior Women '!$A$2:$I$150,9,FALSE)</f>
        <v>Telford Harriers</v>
      </c>
      <c r="E102" s="5">
        <f>VLOOKUP(B102,'Entries Senior Women '!$A$2:$H$150,8,FALSE)</f>
        <v>1972</v>
      </c>
      <c r="F102" s="5" t="str">
        <f t="shared" si="1"/>
        <v>W50</v>
      </c>
      <c r="G102" s="37">
        <v>48.26</v>
      </c>
    </row>
    <row r="103" spans="1:7" x14ac:dyDescent="0.35">
      <c r="A103" s="11">
        <v>101</v>
      </c>
      <c r="B103" s="11">
        <v>297</v>
      </c>
      <c r="C103" s="5" t="str">
        <f>VLOOKUP(B103,'Entries Senior Women '!$A$2:$H$150,7,FALSE)</f>
        <v>Dawn Boden</v>
      </c>
      <c r="D103" s="5" t="str">
        <f>VLOOKUP(B103,'Entries Senior Women '!$A$2:$I$150,9,FALSE)</f>
        <v>Telford Harriers</v>
      </c>
      <c r="E103" s="5">
        <f>VLOOKUP(B103,'Entries Senior Women '!$A$2:$H$150,8,FALSE)</f>
        <v>1972</v>
      </c>
      <c r="F103" s="5" t="str">
        <f t="shared" si="1"/>
        <v>W50</v>
      </c>
      <c r="G103" s="37">
        <v>51.08</v>
      </c>
    </row>
    <row r="104" spans="1:7" x14ac:dyDescent="0.35">
      <c r="A104" s="11">
        <v>102</v>
      </c>
      <c r="B104" s="11">
        <v>205</v>
      </c>
      <c r="C104" s="5" t="str">
        <f>VLOOKUP(B104,'Entries Senior Women '!$A$2:$H$150,7,FALSE)</f>
        <v>Amy Fletcher</v>
      </c>
      <c r="D104" s="5" t="str">
        <f>VLOOKUP(B104,'Entries Senior Women '!$A$2:$I$150,9,FALSE)</f>
        <v>Lawley Running Club</v>
      </c>
      <c r="E104" s="5">
        <f>VLOOKUP(B104,'Entries Senior Women '!$A$2:$H$150,8,FALSE)</f>
        <v>1989</v>
      </c>
      <c r="F104" s="5" t="str">
        <f t="shared" si="1"/>
        <v>Senior</v>
      </c>
      <c r="G104" s="37">
        <v>54.46</v>
      </c>
    </row>
    <row r="105" spans="1:7" x14ac:dyDescent="0.35">
      <c r="A105" s="11">
        <v>103</v>
      </c>
      <c r="B105" s="11">
        <v>214</v>
      </c>
      <c r="C105" s="5" t="str">
        <f>VLOOKUP(B105,'Entries Senior Women '!$A$2:$H$150,7,FALSE)</f>
        <v>Nicola Wright</v>
      </c>
      <c r="D105" s="5" t="str">
        <f>VLOOKUP(B105,'Entries Senior Women '!$A$2:$I$150,9,FALSE)</f>
        <v>Lawley Running Club</v>
      </c>
      <c r="E105" s="5">
        <f>VLOOKUP(B105,'Entries Senior Women '!$A$2:$H$150,8,FALSE)</f>
        <v>1979</v>
      </c>
      <c r="F105" s="5" t="str">
        <f t="shared" si="1"/>
        <v>W40</v>
      </c>
      <c r="G105" s="37">
        <v>54.51</v>
      </c>
    </row>
    <row r="108" spans="1:7" x14ac:dyDescent="0.35">
      <c r="B108" t="s">
        <v>611</v>
      </c>
      <c r="C108" s="5" t="s">
        <v>618</v>
      </c>
      <c r="D108" s="5" t="s">
        <v>93</v>
      </c>
    </row>
    <row r="109" spans="1:7" x14ac:dyDescent="0.35">
      <c r="B109" t="s">
        <v>612</v>
      </c>
      <c r="C109" s="5" t="s">
        <v>619</v>
      </c>
      <c r="D109" s="5" t="s">
        <v>70</v>
      </c>
    </row>
    <row r="110" spans="1:7" x14ac:dyDescent="0.35">
      <c r="B110" t="s">
        <v>613</v>
      </c>
      <c r="C110" s="5" t="s">
        <v>620</v>
      </c>
      <c r="D110" s="5" t="s">
        <v>70</v>
      </c>
    </row>
    <row r="112" spans="1:7" x14ac:dyDescent="0.35">
      <c r="C112" t="s">
        <v>607</v>
      </c>
    </row>
    <row r="113" spans="3:6" x14ac:dyDescent="0.35">
      <c r="C113" s="20" t="s">
        <v>604</v>
      </c>
      <c r="F113" s="20" t="s">
        <v>601</v>
      </c>
    </row>
    <row r="114" spans="3:6" x14ac:dyDescent="0.35">
      <c r="C114" t="s">
        <v>70</v>
      </c>
      <c r="F114">
        <v>14</v>
      </c>
    </row>
    <row r="115" spans="3:6" x14ac:dyDescent="0.35">
      <c r="C115" t="s">
        <v>93</v>
      </c>
      <c r="F115">
        <v>22</v>
      </c>
    </row>
    <row r="116" spans="3:6" x14ac:dyDescent="0.35">
      <c r="C116" t="s">
        <v>212</v>
      </c>
      <c r="F116">
        <v>28</v>
      </c>
    </row>
    <row r="117" spans="3:6" x14ac:dyDescent="0.35">
      <c r="C117" t="s">
        <v>218</v>
      </c>
      <c r="F117">
        <v>68</v>
      </c>
    </row>
    <row r="118" spans="3:6" x14ac:dyDescent="0.35">
      <c r="C118" t="s">
        <v>246</v>
      </c>
      <c r="F118">
        <v>77</v>
      </c>
    </row>
    <row r="119" spans="3:6" x14ac:dyDescent="0.35">
      <c r="C119" t="s">
        <v>223</v>
      </c>
      <c r="F119">
        <v>85</v>
      </c>
    </row>
    <row r="120" spans="3:6" x14ac:dyDescent="0.35">
      <c r="C120" t="s">
        <v>259</v>
      </c>
      <c r="F120">
        <v>128</v>
      </c>
    </row>
    <row r="121" spans="3:6" x14ac:dyDescent="0.35">
      <c r="C121" s="29" t="s">
        <v>519</v>
      </c>
      <c r="F121">
        <v>204</v>
      </c>
    </row>
    <row r="123" spans="3:6" x14ac:dyDescent="0.35">
      <c r="C123" t="s">
        <v>607</v>
      </c>
    </row>
    <row r="124" spans="3:6" x14ac:dyDescent="0.35">
      <c r="C124" s="20" t="s">
        <v>605</v>
      </c>
      <c r="F124" s="20" t="s">
        <v>601</v>
      </c>
    </row>
    <row r="125" spans="3:6" x14ac:dyDescent="0.35">
      <c r="C125" t="s">
        <v>93</v>
      </c>
      <c r="F125">
        <v>22</v>
      </c>
    </row>
    <row r="126" spans="3:6" x14ac:dyDescent="0.35">
      <c r="C126" t="s">
        <v>212</v>
      </c>
      <c r="F126">
        <v>71</v>
      </c>
    </row>
    <row r="127" spans="3:6" x14ac:dyDescent="0.35">
      <c r="C127" t="s">
        <v>246</v>
      </c>
      <c r="F127">
        <v>77</v>
      </c>
    </row>
    <row r="128" spans="3:6" x14ac:dyDescent="0.35">
      <c r="C128" t="s">
        <v>218</v>
      </c>
      <c r="F128">
        <v>93</v>
      </c>
    </row>
    <row r="129" spans="3:6" x14ac:dyDescent="0.35">
      <c r="C129" t="s">
        <v>223</v>
      </c>
      <c r="F129">
        <v>98</v>
      </c>
    </row>
    <row r="130" spans="3:6" x14ac:dyDescent="0.35">
      <c r="C130" s="29" t="s">
        <v>519</v>
      </c>
      <c r="F130">
        <v>204</v>
      </c>
    </row>
  </sheetData>
  <autoFilter ref="A2:G105" xr:uid="{2CDCFE22-AE2E-42CF-B28B-BF8FF556C2F4}"/>
  <sortState xmlns:xlrd2="http://schemas.microsoft.com/office/spreadsheetml/2017/richdata2" ref="C114:F121">
    <sortCondition ref="F114:F121"/>
  </sortState>
  <mergeCells count="1">
    <mergeCell ref="A1:G1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DC670-C83F-4D3A-B1E6-8909C3639F61}">
  <sheetPr codeName="Sheet11">
    <tabColor theme="4" tint="0.39997558519241921"/>
  </sheetPr>
  <dimension ref="A1:L142"/>
  <sheetViews>
    <sheetView topLeftCell="A54" workbookViewId="0">
      <selection activeCell="H81" sqref="H81"/>
    </sheetView>
  </sheetViews>
  <sheetFormatPr defaultColWidth="9.54296875" defaultRowHeight="14.5" x14ac:dyDescent="0.35"/>
  <cols>
    <col min="2" max="2" width="12.26953125" customWidth="1"/>
    <col min="3" max="3" width="11.453125" bestFit="1" customWidth="1"/>
    <col min="4" max="4" width="12.26953125" customWidth="1"/>
    <col min="5" max="5" width="9.54296875" customWidth="1"/>
    <col min="6" max="6" width="12.7265625" customWidth="1"/>
    <col min="7" max="7" width="16.7265625" customWidth="1"/>
    <col min="8" max="8" width="9.453125" customWidth="1"/>
    <col min="9" max="9" width="21.81640625" bestFit="1" customWidth="1"/>
  </cols>
  <sheetData>
    <row r="1" spans="1:12" ht="29" x14ac:dyDescent="0.35">
      <c r="A1" s="3" t="s">
        <v>1</v>
      </c>
      <c r="B1" s="3" t="s">
        <v>2</v>
      </c>
      <c r="C1" s="3" t="s">
        <v>3</v>
      </c>
      <c r="D1" s="3" t="s">
        <v>17</v>
      </c>
      <c r="E1" s="4" t="s">
        <v>10</v>
      </c>
      <c r="F1" s="4" t="s">
        <v>15</v>
      </c>
      <c r="G1" s="19" t="s">
        <v>12</v>
      </c>
      <c r="H1" s="4" t="s">
        <v>36</v>
      </c>
      <c r="I1" s="3" t="s">
        <v>14</v>
      </c>
    </row>
    <row r="2" spans="1:12" x14ac:dyDescent="0.35">
      <c r="A2">
        <v>400</v>
      </c>
      <c r="B2" t="s">
        <v>371</v>
      </c>
      <c r="C2" t="s">
        <v>372</v>
      </c>
      <c r="D2" s="6">
        <v>36699</v>
      </c>
      <c r="E2" s="13" t="str">
        <f t="shared" ref="E2:E33" si="0">LEFT(B2,1)</f>
        <v>M</v>
      </c>
      <c r="F2" s="13" t="str">
        <f t="shared" ref="F2:F33" si="1">TEXT(E2,"general")&amp;"."&amp;TEXT(C2,"general")</f>
        <v>M.Pepper</v>
      </c>
      <c r="G2" s="13" t="str">
        <f t="shared" ref="G2:G33" si="2">(B2&amp;" "&amp;C2)</f>
        <v>Mark Pepper</v>
      </c>
      <c r="H2" s="13">
        <f t="shared" ref="H2:H33" si="3">YEAR(D2)</f>
        <v>2000</v>
      </c>
      <c r="I2" t="s">
        <v>373</v>
      </c>
    </row>
    <row r="3" spans="1:12" x14ac:dyDescent="0.35">
      <c r="A3">
        <v>401</v>
      </c>
      <c r="B3" s="29" t="s">
        <v>176</v>
      </c>
      <c r="C3" s="29" t="s">
        <v>142</v>
      </c>
      <c r="D3" s="30">
        <v>26714</v>
      </c>
      <c r="E3" s="13" t="str">
        <f t="shared" si="0"/>
        <v>P</v>
      </c>
      <c r="F3" s="13" t="str">
        <f t="shared" si="1"/>
        <v>P.Stevens</v>
      </c>
      <c r="G3" s="13" t="str">
        <f t="shared" si="2"/>
        <v>Paul Stevens</v>
      </c>
      <c r="H3" s="13">
        <f t="shared" si="3"/>
        <v>1973</v>
      </c>
      <c r="I3" s="29" t="s">
        <v>510</v>
      </c>
    </row>
    <row r="4" spans="1:12" x14ac:dyDescent="0.35">
      <c r="A4">
        <v>402</v>
      </c>
      <c r="B4" s="29" t="s">
        <v>101</v>
      </c>
      <c r="C4" s="29" t="s">
        <v>580</v>
      </c>
      <c r="D4" s="30">
        <v>26545</v>
      </c>
      <c r="E4" s="13" t="str">
        <f t="shared" si="0"/>
        <v>S</v>
      </c>
      <c r="F4" s="13" t="str">
        <f t="shared" si="1"/>
        <v>S.Carr</v>
      </c>
      <c r="G4" s="13" t="str">
        <f t="shared" si="2"/>
        <v>Stuart Carr</v>
      </c>
      <c r="H4" s="13">
        <f t="shared" si="3"/>
        <v>1972</v>
      </c>
      <c r="I4" s="29" t="s">
        <v>510</v>
      </c>
    </row>
    <row r="5" spans="1:12" x14ac:dyDescent="0.35">
      <c r="A5">
        <v>403</v>
      </c>
      <c r="B5" s="29" t="s">
        <v>581</v>
      </c>
      <c r="C5" s="29" t="s">
        <v>582</v>
      </c>
      <c r="D5" s="30">
        <v>23769</v>
      </c>
      <c r="E5" s="13" t="str">
        <f t="shared" si="0"/>
        <v>R</v>
      </c>
      <c r="F5" s="13" t="str">
        <f t="shared" si="1"/>
        <v>R.Farlow</v>
      </c>
      <c r="G5" s="13" t="str">
        <f t="shared" si="2"/>
        <v>Ray Farlow</v>
      </c>
      <c r="H5" s="13">
        <f t="shared" si="3"/>
        <v>1965</v>
      </c>
      <c r="I5" s="29" t="s">
        <v>510</v>
      </c>
    </row>
    <row r="6" spans="1:12" x14ac:dyDescent="0.35">
      <c r="A6">
        <v>404</v>
      </c>
      <c r="B6" s="29" t="s">
        <v>577</v>
      </c>
      <c r="C6" s="29" t="s">
        <v>583</v>
      </c>
      <c r="D6" s="30">
        <v>26703</v>
      </c>
      <c r="E6" s="13" t="str">
        <f t="shared" si="0"/>
        <v>M</v>
      </c>
      <c r="F6" s="13" t="str">
        <f t="shared" si="1"/>
        <v>M.Timmington</v>
      </c>
      <c r="G6" s="13" t="str">
        <f t="shared" si="2"/>
        <v>Mike Timmington</v>
      </c>
      <c r="H6" s="13">
        <f t="shared" si="3"/>
        <v>1973</v>
      </c>
      <c r="I6" s="29" t="s">
        <v>510</v>
      </c>
    </row>
    <row r="7" spans="1:12" x14ac:dyDescent="0.35">
      <c r="A7">
        <v>405</v>
      </c>
      <c r="B7" t="s">
        <v>440</v>
      </c>
      <c r="C7" t="s">
        <v>441</v>
      </c>
      <c r="D7" s="6">
        <v>27593</v>
      </c>
      <c r="E7" s="13" t="str">
        <f t="shared" si="0"/>
        <v>W</v>
      </c>
      <c r="F7" s="13" t="str">
        <f t="shared" si="1"/>
        <v>W.Nuttall</v>
      </c>
      <c r="G7" s="13" t="str">
        <f t="shared" si="2"/>
        <v>Warren Nuttall</v>
      </c>
      <c r="H7" s="13">
        <f t="shared" si="3"/>
        <v>1975</v>
      </c>
      <c r="I7" t="s">
        <v>218</v>
      </c>
    </row>
    <row r="8" spans="1:12" x14ac:dyDescent="0.35">
      <c r="A8">
        <v>406</v>
      </c>
      <c r="B8" t="s">
        <v>415</v>
      </c>
      <c r="C8" t="s">
        <v>442</v>
      </c>
      <c r="D8" s="6">
        <v>26277</v>
      </c>
      <c r="E8" s="13" t="str">
        <f t="shared" si="0"/>
        <v>S</v>
      </c>
      <c r="F8" s="13" t="str">
        <f t="shared" si="1"/>
        <v>S.Crook</v>
      </c>
      <c r="G8" s="13" t="str">
        <f t="shared" si="2"/>
        <v>Steven Crook</v>
      </c>
      <c r="H8" s="13">
        <f t="shared" si="3"/>
        <v>1971</v>
      </c>
      <c r="I8" t="s">
        <v>218</v>
      </c>
    </row>
    <row r="9" spans="1:12" x14ac:dyDescent="0.35">
      <c r="A9">
        <v>407</v>
      </c>
      <c r="B9" t="s">
        <v>443</v>
      </c>
      <c r="C9" t="s">
        <v>444</v>
      </c>
      <c r="D9" s="6">
        <v>28290</v>
      </c>
      <c r="E9" s="13" t="str">
        <f t="shared" si="0"/>
        <v>J</v>
      </c>
      <c r="F9" s="13" t="str">
        <f t="shared" si="1"/>
        <v>J.Perks</v>
      </c>
      <c r="G9" s="13" t="str">
        <f t="shared" si="2"/>
        <v>Jay Perks</v>
      </c>
      <c r="H9" s="13">
        <f t="shared" si="3"/>
        <v>1977</v>
      </c>
      <c r="I9" t="s">
        <v>218</v>
      </c>
    </row>
    <row r="10" spans="1:12" x14ac:dyDescent="0.35">
      <c r="A10">
        <v>408</v>
      </c>
      <c r="B10" t="s">
        <v>448</v>
      </c>
      <c r="C10" t="s">
        <v>449</v>
      </c>
      <c r="D10" s="6">
        <v>28172</v>
      </c>
      <c r="E10" s="13" t="str">
        <f t="shared" si="0"/>
        <v>A</v>
      </c>
      <c r="F10" s="13" t="str">
        <f t="shared" si="1"/>
        <v>A.Reeves</v>
      </c>
      <c r="G10" s="13" t="str">
        <f t="shared" si="2"/>
        <v>Anthony Reeves</v>
      </c>
      <c r="H10" s="13">
        <f t="shared" si="3"/>
        <v>1977</v>
      </c>
      <c r="I10" t="s">
        <v>218</v>
      </c>
      <c r="L10" s="32"/>
    </row>
    <row r="11" spans="1:12" x14ac:dyDescent="0.35">
      <c r="A11">
        <v>409</v>
      </c>
      <c r="B11" s="29" t="s">
        <v>386</v>
      </c>
      <c r="C11" s="29" t="s">
        <v>23</v>
      </c>
      <c r="D11" s="30">
        <v>33577</v>
      </c>
      <c r="E11" s="13" t="str">
        <f t="shared" si="0"/>
        <v>R</v>
      </c>
      <c r="F11" s="13" t="str">
        <f t="shared" si="1"/>
        <v>R.Jones</v>
      </c>
      <c r="G11" s="13" t="str">
        <f t="shared" si="2"/>
        <v>Ryan Jones</v>
      </c>
      <c r="H11" s="13">
        <f t="shared" si="3"/>
        <v>1991</v>
      </c>
      <c r="I11" t="s">
        <v>218</v>
      </c>
    </row>
    <row r="12" spans="1:12" x14ac:dyDescent="0.35">
      <c r="A12">
        <v>410</v>
      </c>
      <c r="B12" s="29" t="s">
        <v>384</v>
      </c>
      <c r="C12" s="29" t="s">
        <v>422</v>
      </c>
      <c r="D12" s="30">
        <v>29861</v>
      </c>
      <c r="E12" s="13" t="str">
        <f t="shared" si="0"/>
        <v>M</v>
      </c>
      <c r="F12" s="13" t="str">
        <f t="shared" si="1"/>
        <v>M.Wright</v>
      </c>
      <c r="G12" s="13" t="str">
        <f t="shared" si="2"/>
        <v>Matthew Wright</v>
      </c>
      <c r="H12" s="13">
        <f t="shared" si="3"/>
        <v>1981</v>
      </c>
      <c r="I12" t="s">
        <v>218</v>
      </c>
    </row>
    <row r="13" spans="1:12" x14ac:dyDescent="0.35">
      <c r="A13">
        <v>411</v>
      </c>
      <c r="B13" s="29" t="s">
        <v>548</v>
      </c>
      <c r="C13" s="29" t="s">
        <v>549</v>
      </c>
      <c r="D13" s="30">
        <v>25305</v>
      </c>
      <c r="E13" s="13" t="str">
        <f t="shared" si="0"/>
        <v>C</v>
      </c>
      <c r="F13" s="13" t="str">
        <f t="shared" si="1"/>
        <v>C.Farruggio</v>
      </c>
      <c r="G13" s="13" t="str">
        <f t="shared" si="2"/>
        <v>Calogero Farruggio</v>
      </c>
      <c r="H13" s="13">
        <f t="shared" si="3"/>
        <v>1969</v>
      </c>
      <c r="I13" t="s">
        <v>218</v>
      </c>
    </row>
    <row r="14" spans="1:12" x14ac:dyDescent="0.35">
      <c r="A14">
        <v>412</v>
      </c>
      <c r="B14" s="29" t="s">
        <v>378</v>
      </c>
      <c r="C14" s="29" t="s">
        <v>550</v>
      </c>
      <c r="D14" s="30">
        <v>25663</v>
      </c>
      <c r="E14" s="13" t="str">
        <f t="shared" si="0"/>
        <v>A</v>
      </c>
      <c r="F14" s="13" t="str">
        <f t="shared" si="1"/>
        <v>A.Jennings</v>
      </c>
      <c r="G14" s="13" t="str">
        <f t="shared" si="2"/>
        <v>Andrew Jennings</v>
      </c>
      <c r="H14" s="13">
        <f t="shared" si="3"/>
        <v>1970</v>
      </c>
      <c r="I14" t="s">
        <v>218</v>
      </c>
    </row>
    <row r="15" spans="1:12" x14ac:dyDescent="0.35">
      <c r="A15">
        <v>413</v>
      </c>
      <c r="B15" s="29" t="s">
        <v>572</v>
      </c>
      <c r="C15" s="29" t="s">
        <v>573</v>
      </c>
      <c r="D15" s="30">
        <v>24729</v>
      </c>
      <c r="E15" s="13" t="str">
        <f t="shared" si="0"/>
        <v>L</v>
      </c>
      <c r="F15" s="13" t="str">
        <f t="shared" si="1"/>
        <v>L.Holt</v>
      </c>
      <c r="G15" s="13" t="str">
        <f t="shared" si="2"/>
        <v>Leigh Holt</v>
      </c>
      <c r="H15" s="13">
        <f t="shared" si="3"/>
        <v>1967</v>
      </c>
      <c r="I15" t="s">
        <v>218</v>
      </c>
    </row>
    <row r="16" spans="1:12" x14ac:dyDescent="0.35">
      <c r="A16">
        <v>414</v>
      </c>
      <c r="B16" s="29" t="s">
        <v>180</v>
      </c>
      <c r="C16" s="29" t="s">
        <v>507</v>
      </c>
      <c r="D16" s="30">
        <v>27214</v>
      </c>
      <c r="E16" s="13" t="str">
        <f t="shared" si="0"/>
        <v>S</v>
      </c>
      <c r="F16" s="13" t="str">
        <f t="shared" si="1"/>
        <v>S.Colyer</v>
      </c>
      <c r="G16" s="13" t="str">
        <f t="shared" si="2"/>
        <v>Simon Colyer</v>
      </c>
      <c r="H16" s="13">
        <f t="shared" si="3"/>
        <v>1974</v>
      </c>
      <c r="I16" t="s">
        <v>218</v>
      </c>
    </row>
    <row r="17" spans="1:9" x14ac:dyDescent="0.35">
      <c r="A17">
        <v>415</v>
      </c>
      <c r="B17" s="29" t="s">
        <v>8</v>
      </c>
      <c r="C17" s="29" t="s">
        <v>587</v>
      </c>
      <c r="D17" s="6">
        <v>33170</v>
      </c>
      <c r="E17" s="13" t="str">
        <f t="shared" si="0"/>
        <v>O</v>
      </c>
      <c r="F17" s="13" t="str">
        <f t="shared" si="1"/>
        <v>O.Perratt</v>
      </c>
      <c r="G17" s="13" t="str">
        <f t="shared" si="2"/>
        <v>Oliver Perratt</v>
      </c>
      <c r="H17" s="13">
        <f t="shared" si="3"/>
        <v>1990</v>
      </c>
      <c r="I17" s="29" t="s">
        <v>588</v>
      </c>
    </row>
    <row r="18" spans="1:9" x14ac:dyDescent="0.35">
      <c r="A18">
        <v>416</v>
      </c>
      <c r="B18" t="s">
        <v>384</v>
      </c>
      <c r="C18" t="s">
        <v>385</v>
      </c>
      <c r="D18" s="6">
        <v>37482</v>
      </c>
      <c r="E18" s="13" t="str">
        <f t="shared" si="0"/>
        <v>M</v>
      </c>
      <c r="F18" s="13" t="str">
        <f t="shared" si="1"/>
        <v>M.Collins</v>
      </c>
      <c r="G18" s="13" t="str">
        <f t="shared" si="2"/>
        <v>Matthew Collins</v>
      </c>
      <c r="H18" s="13">
        <f t="shared" si="3"/>
        <v>2002</v>
      </c>
      <c r="I18" t="s">
        <v>212</v>
      </c>
    </row>
    <row r="19" spans="1:9" x14ac:dyDescent="0.35">
      <c r="A19">
        <v>417</v>
      </c>
      <c r="B19" t="s">
        <v>386</v>
      </c>
      <c r="C19" t="s">
        <v>387</v>
      </c>
      <c r="D19" s="6">
        <v>34550</v>
      </c>
      <c r="E19" s="13" t="str">
        <f t="shared" si="0"/>
        <v>R</v>
      </c>
      <c r="F19" s="13" t="str">
        <f t="shared" si="1"/>
        <v>R.Stokes</v>
      </c>
      <c r="G19" s="13" t="str">
        <f t="shared" si="2"/>
        <v>Ryan Stokes</v>
      </c>
      <c r="H19" s="13">
        <f t="shared" si="3"/>
        <v>1994</v>
      </c>
      <c r="I19" t="s">
        <v>212</v>
      </c>
    </row>
    <row r="20" spans="1:9" x14ac:dyDescent="0.35">
      <c r="A20">
        <v>418</v>
      </c>
      <c r="B20" t="s">
        <v>388</v>
      </c>
      <c r="C20" t="s">
        <v>304</v>
      </c>
      <c r="D20" s="6">
        <v>32483</v>
      </c>
      <c r="E20" s="13" t="str">
        <f t="shared" si="0"/>
        <v>I</v>
      </c>
      <c r="F20" s="13" t="str">
        <f t="shared" si="1"/>
        <v>I.Gibson</v>
      </c>
      <c r="G20" s="13" t="str">
        <f t="shared" si="2"/>
        <v>Ian Gibson</v>
      </c>
      <c r="H20" s="13">
        <f t="shared" si="3"/>
        <v>1988</v>
      </c>
      <c r="I20" t="s">
        <v>212</v>
      </c>
    </row>
    <row r="21" spans="1:9" x14ac:dyDescent="0.35">
      <c r="A21">
        <v>419</v>
      </c>
      <c r="B21" t="s">
        <v>204</v>
      </c>
      <c r="C21" t="s">
        <v>389</v>
      </c>
      <c r="D21" s="6">
        <v>34376</v>
      </c>
      <c r="E21" s="13" t="str">
        <f t="shared" si="0"/>
        <v>O</v>
      </c>
      <c r="F21" s="13" t="str">
        <f t="shared" si="1"/>
        <v>O.Simmons</v>
      </c>
      <c r="G21" s="13" t="str">
        <f t="shared" si="2"/>
        <v>Oscar Simmons</v>
      </c>
      <c r="H21" s="13">
        <f t="shared" si="3"/>
        <v>1994</v>
      </c>
      <c r="I21" t="s">
        <v>212</v>
      </c>
    </row>
    <row r="22" spans="1:9" x14ac:dyDescent="0.35">
      <c r="A22">
        <v>420</v>
      </c>
      <c r="B22" t="s">
        <v>390</v>
      </c>
      <c r="C22" t="s">
        <v>391</v>
      </c>
      <c r="D22" s="6">
        <v>31621</v>
      </c>
      <c r="E22" s="13" t="str">
        <f t="shared" si="0"/>
        <v>P</v>
      </c>
      <c r="F22" s="13" t="str">
        <f t="shared" si="1"/>
        <v>P.Butler</v>
      </c>
      <c r="G22" s="13" t="str">
        <f t="shared" si="2"/>
        <v>Peter Butler</v>
      </c>
      <c r="H22" s="13">
        <f t="shared" si="3"/>
        <v>1986</v>
      </c>
      <c r="I22" t="s">
        <v>212</v>
      </c>
    </row>
    <row r="23" spans="1:9" x14ac:dyDescent="0.35">
      <c r="A23">
        <v>421</v>
      </c>
      <c r="B23" t="s">
        <v>412</v>
      </c>
      <c r="C23" t="s">
        <v>385</v>
      </c>
      <c r="D23" s="6">
        <v>25300</v>
      </c>
      <c r="E23" s="13" t="str">
        <f t="shared" si="0"/>
        <v>R</v>
      </c>
      <c r="F23" s="13" t="str">
        <f t="shared" si="1"/>
        <v>R.Collins</v>
      </c>
      <c r="G23" s="13" t="str">
        <f t="shared" si="2"/>
        <v>Richard Collins</v>
      </c>
      <c r="H23" s="13">
        <f t="shared" si="3"/>
        <v>1969</v>
      </c>
      <c r="I23" t="s">
        <v>212</v>
      </c>
    </row>
    <row r="24" spans="1:9" x14ac:dyDescent="0.35">
      <c r="A24">
        <v>422</v>
      </c>
      <c r="B24" t="s">
        <v>24</v>
      </c>
      <c r="C24" t="s">
        <v>338</v>
      </c>
      <c r="D24" s="6">
        <v>29392</v>
      </c>
      <c r="E24" s="13" t="str">
        <f t="shared" si="0"/>
        <v>C</v>
      </c>
      <c r="F24" s="13" t="str">
        <f t="shared" si="1"/>
        <v>C.Woolcock</v>
      </c>
      <c r="G24" s="13" t="str">
        <f t="shared" si="2"/>
        <v>Charlie Woolcock</v>
      </c>
      <c r="H24" s="13">
        <f t="shared" si="3"/>
        <v>1980</v>
      </c>
      <c r="I24" t="s">
        <v>212</v>
      </c>
    </row>
    <row r="25" spans="1:9" x14ac:dyDescent="0.35">
      <c r="A25">
        <v>423</v>
      </c>
      <c r="B25" t="s">
        <v>427</v>
      </c>
      <c r="C25" t="s">
        <v>428</v>
      </c>
      <c r="D25" s="6">
        <v>26544</v>
      </c>
      <c r="E25" s="13" t="str">
        <f t="shared" si="0"/>
        <v>T</v>
      </c>
      <c r="F25" s="13" t="str">
        <f t="shared" si="1"/>
        <v>T.Tansley</v>
      </c>
      <c r="G25" s="13" t="str">
        <f t="shared" si="2"/>
        <v>Tim Tansley</v>
      </c>
      <c r="H25" s="13">
        <f t="shared" si="3"/>
        <v>1972</v>
      </c>
      <c r="I25" t="s">
        <v>212</v>
      </c>
    </row>
    <row r="26" spans="1:9" x14ac:dyDescent="0.35">
      <c r="A26">
        <v>424</v>
      </c>
      <c r="B26" t="s">
        <v>374</v>
      </c>
      <c r="C26" t="s">
        <v>429</v>
      </c>
      <c r="D26" s="6">
        <v>22919</v>
      </c>
      <c r="E26" s="13" t="str">
        <f t="shared" si="0"/>
        <v>M</v>
      </c>
      <c r="F26" s="13" t="str">
        <f t="shared" si="1"/>
        <v>M.Kirk</v>
      </c>
      <c r="G26" s="13" t="str">
        <f t="shared" si="2"/>
        <v>Michael Kirk</v>
      </c>
      <c r="H26" s="13">
        <f t="shared" si="3"/>
        <v>1962</v>
      </c>
      <c r="I26" t="s">
        <v>212</v>
      </c>
    </row>
    <row r="27" spans="1:9" x14ac:dyDescent="0.35">
      <c r="A27">
        <v>425</v>
      </c>
      <c r="B27" t="s">
        <v>412</v>
      </c>
      <c r="C27" t="s">
        <v>430</v>
      </c>
      <c r="D27" s="6">
        <v>24759</v>
      </c>
      <c r="E27" s="13" t="str">
        <f t="shared" si="0"/>
        <v>R</v>
      </c>
      <c r="F27" s="13" t="str">
        <f t="shared" si="1"/>
        <v>R.Manford</v>
      </c>
      <c r="G27" s="13" t="str">
        <f t="shared" si="2"/>
        <v>Richard Manford</v>
      </c>
      <c r="H27" s="13">
        <f t="shared" si="3"/>
        <v>1967</v>
      </c>
      <c r="I27" t="s">
        <v>212</v>
      </c>
    </row>
    <row r="28" spans="1:9" x14ac:dyDescent="0.35">
      <c r="A28">
        <v>426</v>
      </c>
      <c r="B28" t="s">
        <v>388</v>
      </c>
      <c r="C28" t="s">
        <v>431</v>
      </c>
      <c r="D28" s="6">
        <v>26128</v>
      </c>
      <c r="E28" s="13" t="str">
        <f t="shared" si="0"/>
        <v>I</v>
      </c>
      <c r="F28" s="13" t="str">
        <f t="shared" si="1"/>
        <v>I.Lowe</v>
      </c>
      <c r="G28" s="13" t="str">
        <f t="shared" si="2"/>
        <v>Ian Lowe</v>
      </c>
      <c r="H28" s="13">
        <f t="shared" si="3"/>
        <v>1971</v>
      </c>
      <c r="I28" t="s">
        <v>212</v>
      </c>
    </row>
    <row r="29" spans="1:9" x14ac:dyDescent="0.35">
      <c r="A29">
        <v>427</v>
      </c>
      <c r="B29" t="s">
        <v>180</v>
      </c>
      <c r="C29" t="s">
        <v>432</v>
      </c>
      <c r="D29" s="6">
        <v>26744</v>
      </c>
      <c r="E29" s="13" t="str">
        <f t="shared" si="0"/>
        <v>S</v>
      </c>
      <c r="F29" s="13" t="str">
        <f t="shared" si="1"/>
        <v>S.Barkley</v>
      </c>
      <c r="G29" s="13" t="str">
        <f t="shared" si="2"/>
        <v>Simon Barkley</v>
      </c>
      <c r="H29" s="13">
        <f t="shared" si="3"/>
        <v>1973</v>
      </c>
      <c r="I29" t="s">
        <v>212</v>
      </c>
    </row>
    <row r="30" spans="1:9" x14ac:dyDescent="0.35">
      <c r="A30">
        <v>428</v>
      </c>
      <c r="B30" t="s">
        <v>433</v>
      </c>
      <c r="C30" t="s">
        <v>211</v>
      </c>
      <c r="D30" s="6">
        <v>26050</v>
      </c>
      <c r="E30" s="13" t="str">
        <f t="shared" si="0"/>
        <v>A</v>
      </c>
      <c r="F30" s="13" t="str">
        <f t="shared" si="1"/>
        <v>A.Roberts</v>
      </c>
      <c r="G30" s="13" t="str">
        <f t="shared" si="2"/>
        <v>Arren Roberts</v>
      </c>
      <c r="H30" s="13">
        <f t="shared" si="3"/>
        <v>1971</v>
      </c>
      <c r="I30" t="s">
        <v>212</v>
      </c>
    </row>
    <row r="31" spans="1:9" x14ac:dyDescent="0.35">
      <c r="A31">
        <v>429</v>
      </c>
      <c r="B31" t="s">
        <v>21</v>
      </c>
      <c r="C31" t="s">
        <v>179</v>
      </c>
      <c r="D31" s="6">
        <v>35881</v>
      </c>
      <c r="E31" s="13" t="str">
        <f t="shared" si="0"/>
        <v>T</v>
      </c>
      <c r="F31" s="13" t="str">
        <f t="shared" si="1"/>
        <v>T.Brown</v>
      </c>
      <c r="G31" s="13" t="str">
        <f t="shared" si="2"/>
        <v>Tom Brown</v>
      </c>
      <c r="H31" s="13">
        <f t="shared" si="3"/>
        <v>1998</v>
      </c>
      <c r="I31" t="s">
        <v>70</v>
      </c>
    </row>
    <row r="32" spans="1:9" x14ac:dyDescent="0.35">
      <c r="A32">
        <v>430</v>
      </c>
      <c r="B32" t="s">
        <v>176</v>
      </c>
      <c r="C32" t="s">
        <v>382</v>
      </c>
      <c r="D32" s="6">
        <v>30491</v>
      </c>
      <c r="E32" s="13" t="str">
        <f t="shared" si="0"/>
        <v>P</v>
      </c>
      <c r="F32" s="13" t="str">
        <f t="shared" si="1"/>
        <v>P.Aston</v>
      </c>
      <c r="G32" s="13" t="str">
        <f t="shared" si="2"/>
        <v>Paul Aston</v>
      </c>
      <c r="H32" s="13">
        <f t="shared" si="3"/>
        <v>1983</v>
      </c>
      <c r="I32" t="s">
        <v>70</v>
      </c>
    </row>
    <row r="33" spans="1:9" x14ac:dyDescent="0.35">
      <c r="A33">
        <v>431</v>
      </c>
      <c r="B33" s="34" t="s">
        <v>176</v>
      </c>
      <c r="C33" s="34" t="s">
        <v>23</v>
      </c>
      <c r="D33" s="6">
        <v>25613</v>
      </c>
      <c r="E33" s="13" t="str">
        <f t="shared" si="0"/>
        <v>P</v>
      </c>
      <c r="F33" s="13" t="str">
        <f t="shared" si="1"/>
        <v>P.Jones</v>
      </c>
      <c r="G33" s="13" t="str">
        <f t="shared" si="2"/>
        <v>Paul Jones</v>
      </c>
      <c r="H33" s="13">
        <f t="shared" si="3"/>
        <v>1970</v>
      </c>
      <c r="I33" t="s">
        <v>70</v>
      </c>
    </row>
    <row r="34" spans="1:9" x14ac:dyDescent="0.35">
      <c r="A34">
        <v>432</v>
      </c>
      <c r="B34" t="s">
        <v>399</v>
      </c>
      <c r="C34" t="s">
        <v>400</v>
      </c>
      <c r="D34" s="6">
        <v>37073</v>
      </c>
      <c r="E34" s="13" t="str">
        <f t="shared" ref="E34:E65" si="4">LEFT(B34,1)</f>
        <v>M</v>
      </c>
      <c r="F34" s="13" t="str">
        <f t="shared" ref="F34:F65" si="5">TEXT(E34,"general")&amp;"."&amp;TEXT(C34,"general")</f>
        <v>M.Allen</v>
      </c>
      <c r="G34" s="13" t="str">
        <f t="shared" ref="G34:G65" si="6">(B34&amp;" "&amp;C34)</f>
        <v>Matt Allen</v>
      </c>
      <c r="H34" s="13">
        <f t="shared" ref="H34:H65" si="7">YEAR(D34)</f>
        <v>2001</v>
      </c>
      <c r="I34" t="s">
        <v>70</v>
      </c>
    </row>
    <row r="35" spans="1:9" x14ac:dyDescent="0.35">
      <c r="A35">
        <v>433</v>
      </c>
      <c r="B35" t="s">
        <v>401</v>
      </c>
      <c r="C35" t="s">
        <v>402</v>
      </c>
      <c r="D35" s="6">
        <v>30759</v>
      </c>
      <c r="E35" s="13" t="str">
        <f t="shared" si="4"/>
        <v>J</v>
      </c>
      <c r="F35" s="13" t="str">
        <f t="shared" si="5"/>
        <v>J.Carroll</v>
      </c>
      <c r="G35" s="13" t="str">
        <f t="shared" si="6"/>
        <v>Jamie Carroll</v>
      </c>
      <c r="H35" s="13">
        <f t="shared" si="7"/>
        <v>1984</v>
      </c>
      <c r="I35" t="s">
        <v>70</v>
      </c>
    </row>
    <row r="36" spans="1:9" x14ac:dyDescent="0.35">
      <c r="A36">
        <v>434</v>
      </c>
      <c r="B36" t="s">
        <v>408</v>
      </c>
      <c r="C36" t="s">
        <v>409</v>
      </c>
      <c r="D36" s="6">
        <v>30771</v>
      </c>
      <c r="E36" s="13" t="str">
        <f t="shared" si="4"/>
        <v>M</v>
      </c>
      <c r="F36" s="13" t="str">
        <f t="shared" si="5"/>
        <v>M.Costello</v>
      </c>
      <c r="G36" s="13" t="str">
        <f t="shared" si="6"/>
        <v>Matthew Lee Costello</v>
      </c>
      <c r="H36" s="13">
        <f t="shared" si="7"/>
        <v>1984</v>
      </c>
      <c r="I36" t="s">
        <v>70</v>
      </c>
    </row>
    <row r="37" spans="1:9" x14ac:dyDescent="0.35">
      <c r="A37">
        <v>435</v>
      </c>
      <c r="B37" t="s">
        <v>168</v>
      </c>
      <c r="C37" t="s">
        <v>346</v>
      </c>
      <c r="D37" s="6">
        <v>32471</v>
      </c>
      <c r="E37" s="13" t="str">
        <f t="shared" si="4"/>
        <v>J</v>
      </c>
      <c r="F37" s="13" t="str">
        <f t="shared" si="5"/>
        <v>J.Davies</v>
      </c>
      <c r="G37" s="13" t="str">
        <f t="shared" si="6"/>
        <v>Joe Davies</v>
      </c>
      <c r="H37" s="13">
        <f t="shared" si="7"/>
        <v>1988</v>
      </c>
      <c r="I37" t="s">
        <v>70</v>
      </c>
    </row>
    <row r="38" spans="1:9" x14ac:dyDescent="0.35">
      <c r="A38">
        <v>436</v>
      </c>
      <c r="B38" t="s">
        <v>127</v>
      </c>
      <c r="C38" t="s">
        <v>410</v>
      </c>
      <c r="D38" s="6">
        <v>35269</v>
      </c>
      <c r="E38" s="13" t="str">
        <f t="shared" si="4"/>
        <v>D</v>
      </c>
      <c r="F38" s="13" t="str">
        <f t="shared" si="5"/>
        <v>D.Elliot</v>
      </c>
      <c r="G38" s="13" t="str">
        <f t="shared" si="6"/>
        <v>Daniel Elliot</v>
      </c>
      <c r="H38" s="13">
        <f t="shared" si="7"/>
        <v>1996</v>
      </c>
      <c r="I38" t="s">
        <v>70</v>
      </c>
    </row>
    <row r="39" spans="1:9" x14ac:dyDescent="0.35">
      <c r="A39">
        <v>437</v>
      </c>
      <c r="B39" t="s">
        <v>127</v>
      </c>
      <c r="C39" t="s">
        <v>411</v>
      </c>
      <c r="D39" s="6">
        <v>32541</v>
      </c>
      <c r="E39" s="13" t="str">
        <f t="shared" si="4"/>
        <v>D</v>
      </c>
      <c r="F39" s="13" t="str">
        <f t="shared" si="5"/>
        <v>D.Husbands</v>
      </c>
      <c r="G39" s="13" t="str">
        <f t="shared" si="6"/>
        <v>Daniel Husbands</v>
      </c>
      <c r="H39" s="13">
        <f t="shared" si="7"/>
        <v>1989</v>
      </c>
      <c r="I39" t="s">
        <v>70</v>
      </c>
    </row>
    <row r="40" spans="1:9" x14ac:dyDescent="0.35">
      <c r="A40">
        <v>438</v>
      </c>
      <c r="B40" t="s">
        <v>378</v>
      </c>
      <c r="C40" t="s">
        <v>20</v>
      </c>
      <c r="D40" s="6">
        <v>20292</v>
      </c>
      <c r="E40" s="13" t="str">
        <f t="shared" si="4"/>
        <v>A</v>
      </c>
      <c r="F40" s="13" t="str">
        <f t="shared" si="5"/>
        <v>A.Lewis</v>
      </c>
      <c r="G40" s="13" t="str">
        <f t="shared" si="6"/>
        <v>Andrew Lewis</v>
      </c>
      <c r="H40" s="13">
        <f t="shared" si="7"/>
        <v>1955</v>
      </c>
      <c r="I40" t="s">
        <v>70</v>
      </c>
    </row>
    <row r="41" spans="1:9" x14ac:dyDescent="0.35">
      <c r="A41">
        <v>439</v>
      </c>
      <c r="B41" t="s">
        <v>451</v>
      </c>
      <c r="C41" t="s">
        <v>452</v>
      </c>
      <c r="D41" s="6">
        <v>24117</v>
      </c>
      <c r="E41" s="13" t="str">
        <f t="shared" si="4"/>
        <v>K</v>
      </c>
      <c r="F41" s="13" t="str">
        <f t="shared" si="5"/>
        <v>K.Francis</v>
      </c>
      <c r="G41" s="13" t="str">
        <f t="shared" si="6"/>
        <v>Kevin Francis</v>
      </c>
      <c r="H41" s="13">
        <f t="shared" si="7"/>
        <v>1966</v>
      </c>
      <c r="I41" t="s">
        <v>70</v>
      </c>
    </row>
    <row r="42" spans="1:9" x14ac:dyDescent="0.35">
      <c r="A42">
        <v>440</v>
      </c>
      <c r="B42" t="s">
        <v>453</v>
      </c>
      <c r="C42" t="s">
        <v>454</v>
      </c>
      <c r="D42" s="6">
        <v>26214</v>
      </c>
      <c r="E42" s="13" t="str">
        <f t="shared" si="4"/>
        <v>J</v>
      </c>
      <c r="F42" s="13" t="str">
        <f t="shared" si="5"/>
        <v>J.Hall</v>
      </c>
      <c r="G42" s="13" t="str">
        <f t="shared" si="6"/>
        <v>Jim Hall</v>
      </c>
      <c r="H42" s="13">
        <f t="shared" si="7"/>
        <v>1971</v>
      </c>
      <c r="I42" t="s">
        <v>70</v>
      </c>
    </row>
    <row r="43" spans="1:9" x14ac:dyDescent="0.35">
      <c r="A43">
        <v>441</v>
      </c>
      <c r="B43" s="29" t="s">
        <v>25</v>
      </c>
      <c r="C43" s="29" t="s">
        <v>23</v>
      </c>
      <c r="D43" s="30">
        <v>33734</v>
      </c>
      <c r="E43" s="13" t="str">
        <f t="shared" si="4"/>
        <v>A</v>
      </c>
      <c r="F43" s="13" t="str">
        <f t="shared" si="5"/>
        <v>A.Jones</v>
      </c>
      <c r="G43" s="13" t="str">
        <f t="shared" si="6"/>
        <v>Adam Jones</v>
      </c>
      <c r="H43" s="13">
        <f t="shared" si="7"/>
        <v>1992</v>
      </c>
      <c r="I43" t="s">
        <v>70</v>
      </c>
    </row>
    <row r="44" spans="1:9" x14ac:dyDescent="0.35">
      <c r="A44">
        <v>442</v>
      </c>
      <c r="B44" s="29" t="s">
        <v>537</v>
      </c>
      <c r="C44" s="29" t="s">
        <v>540</v>
      </c>
      <c r="D44" s="30">
        <v>35272</v>
      </c>
      <c r="E44" s="13" t="str">
        <f t="shared" si="4"/>
        <v>C</v>
      </c>
      <c r="F44" s="13" t="str">
        <f t="shared" si="5"/>
        <v>C.Middleton</v>
      </c>
      <c r="G44" s="13" t="str">
        <f t="shared" si="6"/>
        <v>Connor Middleton</v>
      </c>
      <c r="H44" s="13">
        <f t="shared" si="7"/>
        <v>1996</v>
      </c>
      <c r="I44" t="s">
        <v>70</v>
      </c>
    </row>
    <row r="45" spans="1:9" x14ac:dyDescent="0.35">
      <c r="A45">
        <v>443</v>
      </c>
      <c r="B45" s="29" t="s">
        <v>384</v>
      </c>
      <c r="C45" s="29" t="s">
        <v>236</v>
      </c>
      <c r="D45" s="30">
        <v>32996</v>
      </c>
      <c r="E45" s="13" t="str">
        <f t="shared" si="4"/>
        <v>M</v>
      </c>
      <c r="F45" s="13" t="str">
        <f t="shared" si="5"/>
        <v>M.McKibbin</v>
      </c>
      <c r="G45" s="13" t="str">
        <f t="shared" si="6"/>
        <v>Matthew McKibbin</v>
      </c>
      <c r="H45" s="13">
        <f t="shared" si="7"/>
        <v>1990</v>
      </c>
      <c r="I45" t="s">
        <v>70</v>
      </c>
    </row>
    <row r="46" spans="1:9" x14ac:dyDescent="0.35">
      <c r="A46">
        <v>444</v>
      </c>
      <c r="B46" s="29" t="s">
        <v>541</v>
      </c>
      <c r="C46" s="29" t="s">
        <v>9</v>
      </c>
      <c r="D46" s="30">
        <v>30358</v>
      </c>
      <c r="E46" s="13" t="str">
        <f t="shared" si="4"/>
        <v>G</v>
      </c>
      <c r="F46" s="13" t="str">
        <f t="shared" si="5"/>
        <v>G.Morris</v>
      </c>
      <c r="G46" s="13" t="str">
        <f t="shared" si="6"/>
        <v>Gabriel Morris</v>
      </c>
      <c r="H46" s="13">
        <f t="shared" si="7"/>
        <v>1983</v>
      </c>
      <c r="I46" t="s">
        <v>70</v>
      </c>
    </row>
    <row r="47" spans="1:9" x14ac:dyDescent="0.35">
      <c r="A47">
        <v>445</v>
      </c>
      <c r="B47" s="29" t="s">
        <v>101</v>
      </c>
      <c r="C47" s="29" t="s">
        <v>83</v>
      </c>
      <c r="D47" s="30">
        <v>31113</v>
      </c>
      <c r="E47" s="13" t="str">
        <f t="shared" si="4"/>
        <v>S</v>
      </c>
      <c r="F47" s="13" t="str">
        <f t="shared" si="5"/>
        <v>S.Smith</v>
      </c>
      <c r="G47" s="13" t="str">
        <f t="shared" si="6"/>
        <v>Stuart Smith</v>
      </c>
      <c r="H47" s="13">
        <f t="shared" si="7"/>
        <v>1985</v>
      </c>
      <c r="I47" t="s">
        <v>70</v>
      </c>
    </row>
    <row r="48" spans="1:9" x14ac:dyDescent="0.35">
      <c r="A48">
        <v>446</v>
      </c>
      <c r="B48" s="29" t="s">
        <v>384</v>
      </c>
      <c r="C48" s="29" t="s">
        <v>542</v>
      </c>
      <c r="D48" s="30">
        <v>32858</v>
      </c>
      <c r="E48" s="13" t="str">
        <f t="shared" si="4"/>
        <v>M</v>
      </c>
      <c r="F48" s="13" t="str">
        <f t="shared" si="5"/>
        <v>M.Wooden</v>
      </c>
      <c r="G48" s="13" t="str">
        <f t="shared" si="6"/>
        <v>Matthew Wooden</v>
      </c>
      <c r="H48" s="13">
        <f t="shared" si="7"/>
        <v>1989</v>
      </c>
      <c r="I48" t="s">
        <v>70</v>
      </c>
    </row>
    <row r="49" spans="1:9" x14ac:dyDescent="0.35">
      <c r="A49">
        <v>447</v>
      </c>
      <c r="B49" s="29" t="s">
        <v>277</v>
      </c>
      <c r="C49" s="29" t="s">
        <v>566</v>
      </c>
      <c r="D49" s="30">
        <v>22641</v>
      </c>
      <c r="E49" s="13" t="str">
        <f t="shared" si="4"/>
        <v>M</v>
      </c>
      <c r="F49" s="13" t="str">
        <f t="shared" si="5"/>
        <v>M.Hargreaves</v>
      </c>
      <c r="G49" s="13" t="str">
        <f t="shared" si="6"/>
        <v>Martin Hargreaves</v>
      </c>
      <c r="H49" s="13">
        <f t="shared" si="7"/>
        <v>1961</v>
      </c>
      <c r="I49" t="s">
        <v>70</v>
      </c>
    </row>
    <row r="50" spans="1:9" x14ac:dyDescent="0.35">
      <c r="A50">
        <v>448</v>
      </c>
      <c r="B50" s="29" t="s">
        <v>412</v>
      </c>
      <c r="C50" s="29" t="s">
        <v>567</v>
      </c>
      <c r="D50" s="30">
        <v>27833</v>
      </c>
      <c r="E50" s="13" t="str">
        <f t="shared" si="4"/>
        <v>R</v>
      </c>
      <c r="F50" s="13" t="str">
        <f t="shared" si="5"/>
        <v>R.McKenna</v>
      </c>
      <c r="G50" s="13" t="str">
        <f t="shared" si="6"/>
        <v>Richard McKenna</v>
      </c>
      <c r="H50" s="13">
        <f t="shared" si="7"/>
        <v>1976</v>
      </c>
      <c r="I50" t="s">
        <v>70</v>
      </c>
    </row>
    <row r="51" spans="1:9" x14ac:dyDescent="0.35">
      <c r="A51">
        <v>449</v>
      </c>
      <c r="B51" s="29" t="s">
        <v>371</v>
      </c>
      <c r="C51" s="29" t="s">
        <v>83</v>
      </c>
      <c r="D51" s="30">
        <v>28220</v>
      </c>
      <c r="E51" s="13" t="str">
        <f t="shared" si="4"/>
        <v>M</v>
      </c>
      <c r="F51" s="13" t="str">
        <f t="shared" si="5"/>
        <v>M.Smith</v>
      </c>
      <c r="G51" s="13" t="str">
        <f t="shared" si="6"/>
        <v>Mark Smith</v>
      </c>
      <c r="H51" s="13">
        <f t="shared" si="7"/>
        <v>1977</v>
      </c>
      <c r="I51" t="s">
        <v>70</v>
      </c>
    </row>
    <row r="52" spans="1:9" x14ac:dyDescent="0.35">
      <c r="A52">
        <v>450</v>
      </c>
      <c r="B52" s="29" t="s">
        <v>396</v>
      </c>
      <c r="C52" s="29" t="s">
        <v>101</v>
      </c>
      <c r="D52" s="30">
        <v>27395</v>
      </c>
      <c r="E52" s="13" t="str">
        <f t="shared" si="4"/>
        <v>J</v>
      </c>
      <c r="F52" s="13" t="str">
        <f t="shared" si="5"/>
        <v>J.Stuart</v>
      </c>
      <c r="G52" s="13" t="str">
        <f t="shared" si="6"/>
        <v>James Stuart</v>
      </c>
      <c r="H52" s="13">
        <f t="shared" si="7"/>
        <v>1975</v>
      </c>
      <c r="I52" t="s">
        <v>70</v>
      </c>
    </row>
    <row r="53" spans="1:9" x14ac:dyDescent="0.35">
      <c r="A53">
        <v>451</v>
      </c>
      <c r="B53" s="29" t="s">
        <v>568</v>
      </c>
      <c r="C53" s="29" t="s">
        <v>569</v>
      </c>
      <c r="D53" s="30">
        <v>29516</v>
      </c>
      <c r="E53" s="13" t="str">
        <f t="shared" si="4"/>
        <v>P</v>
      </c>
      <c r="F53" s="13" t="str">
        <f t="shared" si="5"/>
        <v>P.Walker</v>
      </c>
      <c r="G53" s="13" t="str">
        <f t="shared" si="6"/>
        <v>Pete Walker</v>
      </c>
      <c r="H53" s="13">
        <f t="shared" si="7"/>
        <v>1980</v>
      </c>
      <c r="I53" t="s">
        <v>70</v>
      </c>
    </row>
    <row r="54" spans="1:9" x14ac:dyDescent="0.35">
      <c r="A54">
        <v>452</v>
      </c>
      <c r="B54" s="29" t="s">
        <v>7</v>
      </c>
      <c r="C54" s="29" t="s">
        <v>570</v>
      </c>
      <c r="D54" s="30">
        <v>28389</v>
      </c>
      <c r="E54" s="13" t="str">
        <f t="shared" si="4"/>
        <v>D</v>
      </c>
      <c r="F54" s="13" t="str">
        <f t="shared" si="5"/>
        <v>D.Owen</v>
      </c>
      <c r="G54" s="13" t="str">
        <f t="shared" si="6"/>
        <v>David Owen</v>
      </c>
      <c r="H54" s="13">
        <f t="shared" si="7"/>
        <v>1977</v>
      </c>
      <c r="I54" t="s">
        <v>70</v>
      </c>
    </row>
    <row r="55" spans="1:9" x14ac:dyDescent="0.35">
      <c r="A55">
        <v>453</v>
      </c>
      <c r="B55" t="s">
        <v>374</v>
      </c>
      <c r="C55" t="s">
        <v>375</v>
      </c>
      <c r="D55" s="6">
        <v>30825</v>
      </c>
      <c r="E55" s="13" t="str">
        <f t="shared" si="4"/>
        <v>M</v>
      </c>
      <c r="F55" s="13" t="str">
        <f t="shared" si="5"/>
        <v>M.Barber</v>
      </c>
      <c r="G55" s="13" t="str">
        <f t="shared" si="6"/>
        <v>Michael Barber</v>
      </c>
      <c r="H55" s="13">
        <f t="shared" si="7"/>
        <v>1984</v>
      </c>
      <c r="I55" t="s">
        <v>223</v>
      </c>
    </row>
    <row r="56" spans="1:9" x14ac:dyDescent="0.35">
      <c r="A56">
        <v>454</v>
      </c>
      <c r="B56" t="s">
        <v>376</v>
      </c>
      <c r="C56" t="s">
        <v>377</v>
      </c>
      <c r="D56" s="6">
        <v>30434</v>
      </c>
      <c r="E56" s="13" t="str">
        <f t="shared" si="4"/>
        <v>C</v>
      </c>
      <c r="F56" s="13" t="str">
        <f t="shared" si="5"/>
        <v>C.Whiteley</v>
      </c>
      <c r="G56" s="13" t="str">
        <f t="shared" si="6"/>
        <v>Chris Whiteley</v>
      </c>
      <c r="H56" s="13">
        <f t="shared" si="7"/>
        <v>1983</v>
      </c>
      <c r="I56" t="s">
        <v>223</v>
      </c>
    </row>
    <row r="57" spans="1:9" x14ac:dyDescent="0.35">
      <c r="A57">
        <v>455</v>
      </c>
      <c r="B57" t="s">
        <v>378</v>
      </c>
      <c r="C57" t="s">
        <v>379</v>
      </c>
      <c r="D57" s="6">
        <v>32781</v>
      </c>
      <c r="E57" s="13" t="str">
        <f t="shared" si="4"/>
        <v>A</v>
      </c>
      <c r="F57" s="13" t="str">
        <f t="shared" si="5"/>
        <v>A.Wakefield</v>
      </c>
      <c r="G57" s="13" t="str">
        <f t="shared" si="6"/>
        <v>Andrew Wakefield</v>
      </c>
      <c r="H57" s="13">
        <f t="shared" si="7"/>
        <v>1989</v>
      </c>
      <c r="I57" t="s">
        <v>223</v>
      </c>
    </row>
    <row r="58" spans="1:9" x14ac:dyDescent="0.35">
      <c r="A58">
        <v>456</v>
      </c>
      <c r="B58" t="s">
        <v>392</v>
      </c>
      <c r="C58" t="s">
        <v>144</v>
      </c>
      <c r="D58" s="6">
        <v>30215</v>
      </c>
      <c r="E58" s="13" t="str">
        <f t="shared" si="4"/>
        <v>G</v>
      </c>
      <c r="F58" s="13" t="str">
        <f t="shared" si="5"/>
        <v>G.Williams</v>
      </c>
      <c r="G58" s="13" t="str">
        <f t="shared" si="6"/>
        <v>Gregory Williams</v>
      </c>
      <c r="H58" s="13">
        <f t="shared" si="7"/>
        <v>1982</v>
      </c>
      <c r="I58" s="16" t="s">
        <v>223</v>
      </c>
    </row>
    <row r="59" spans="1:9" x14ac:dyDescent="0.35">
      <c r="A59">
        <v>457</v>
      </c>
      <c r="B59" t="s">
        <v>393</v>
      </c>
      <c r="C59" t="s">
        <v>394</v>
      </c>
      <c r="D59" s="6">
        <v>33066</v>
      </c>
      <c r="E59" s="13" t="str">
        <f t="shared" si="4"/>
        <v>B</v>
      </c>
      <c r="F59" s="13" t="str">
        <f t="shared" si="5"/>
        <v>B.Banks</v>
      </c>
      <c r="G59" s="13" t="str">
        <f t="shared" si="6"/>
        <v>Ben Banks</v>
      </c>
      <c r="H59" s="13">
        <f t="shared" si="7"/>
        <v>1990</v>
      </c>
      <c r="I59" s="16" t="s">
        <v>223</v>
      </c>
    </row>
    <row r="60" spans="1:9" x14ac:dyDescent="0.35">
      <c r="A60">
        <v>458</v>
      </c>
      <c r="B60" t="s">
        <v>141</v>
      </c>
      <c r="C60" t="s">
        <v>403</v>
      </c>
      <c r="D60" s="6">
        <v>32357</v>
      </c>
      <c r="E60" s="13" t="str">
        <f t="shared" si="4"/>
        <v>L</v>
      </c>
      <c r="F60" s="13" t="str">
        <f t="shared" si="5"/>
        <v>L.Furnivall</v>
      </c>
      <c r="G60" s="13" t="str">
        <f t="shared" si="6"/>
        <v>Leo Furnivall</v>
      </c>
      <c r="H60" s="13">
        <f t="shared" si="7"/>
        <v>1988</v>
      </c>
      <c r="I60" t="s">
        <v>223</v>
      </c>
    </row>
    <row r="61" spans="1:9" x14ac:dyDescent="0.35">
      <c r="A61">
        <v>459</v>
      </c>
      <c r="B61" t="s">
        <v>404</v>
      </c>
      <c r="C61" t="s">
        <v>405</v>
      </c>
      <c r="D61" s="6">
        <v>31183</v>
      </c>
      <c r="E61" s="13" t="str">
        <f t="shared" si="4"/>
        <v>S</v>
      </c>
      <c r="F61" s="13" t="str">
        <f t="shared" si="5"/>
        <v>S.Ostermeyer</v>
      </c>
      <c r="G61" s="13" t="str">
        <f t="shared" si="6"/>
        <v>Samuel Ostermeyer</v>
      </c>
      <c r="H61" s="13">
        <f t="shared" si="7"/>
        <v>1985</v>
      </c>
      <c r="I61" t="s">
        <v>223</v>
      </c>
    </row>
    <row r="62" spans="1:9" x14ac:dyDescent="0.35">
      <c r="A62">
        <v>460</v>
      </c>
      <c r="B62" t="s">
        <v>406</v>
      </c>
      <c r="C62" t="s">
        <v>407</v>
      </c>
      <c r="D62" s="6">
        <v>25140</v>
      </c>
      <c r="E62" s="13" t="str">
        <f t="shared" si="4"/>
        <v>R</v>
      </c>
      <c r="F62" s="13" t="str">
        <f t="shared" si="5"/>
        <v>R.Pensa</v>
      </c>
      <c r="G62" s="13" t="str">
        <f t="shared" si="6"/>
        <v>Riccardo Pensa</v>
      </c>
      <c r="H62" s="13">
        <f t="shared" si="7"/>
        <v>1968</v>
      </c>
      <c r="I62" t="s">
        <v>223</v>
      </c>
    </row>
    <row r="63" spans="1:9" x14ac:dyDescent="0.35">
      <c r="A63">
        <v>461</v>
      </c>
      <c r="B63" t="s">
        <v>412</v>
      </c>
      <c r="C63" t="s">
        <v>372</v>
      </c>
      <c r="D63" s="6">
        <v>26123</v>
      </c>
      <c r="E63" s="13" t="str">
        <f t="shared" si="4"/>
        <v>R</v>
      </c>
      <c r="F63" s="13" t="str">
        <f t="shared" si="5"/>
        <v>R.Pepper</v>
      </c>
      <c r="G63" s="13" t="str">
        <f t="shared" si="6"/>
        <v>Richard Pepper</v>
      </c>
      <c r="H63" s="13">
        <f t="shared" si="7"/>
        <v>1971</v>
      </c>
      <c r="I63" t="s">
        <v>223</v>
      </c>
    </row>
    <row r="64" spans="1:9" x14ac:dyDescent="0.35">
      <c r="A64">
        <v>462</v>
      </c>
      <c r="B64" t="s">
        <v>413</v>
      </c>
      <c r="C64" t="s">
        <v>414</v>
      </c>
      <c r="D64" s="6">
        <v>21338</v>
      </c>
      <c r="E64" s="13" t="str">
        <f t="shared" si="4"/>
        <v>G</v>
      </c>
      <c r="F64" s="13" t="str">
        <f t="shared" si="5"/>
        <v>G.Evans</v>
      </c>
      <c r="G64" s="13" t="str">
        <f t="shared" si="6"/>
        <v>Graham Evans</v>
      </c>
      <c r="H64" s="13">
        <f t="shared" si="7"/>
        <v>1958</v>
      </c>
      <c r="I64" t="s">
        <v>223</v>
      </c>
    </row>
    <row r="65" spans="1:9" x14ac:dyDescent="0.35">
      <c r="A65">
        <v>463</v>
      </c>
      <c r="B65" t="s">
        <v>415</v>
      </c>
      <c r="C65" t="s">
        <v>416</v>
      </c>
      <c r="D65" s="6">
        <v>24679</v>
      </c>
      <c r="E65" s="13" t="str">
        <f t="shared" si="4"/>
        <v>S</v>
      </c>
      <c r="F65" s="13" t="str">
        <f t="shared" si="5"/>
        <v>S.Whitaker</v>
      </c>
      <c r="G65" s="13" t="str">
        <f t="shared" si="6"/>
        <v>Steven Whitaker</v>
      </c>
      <c r="H65" s="13">
        <f t="shared" si="7"/>
        <v>1967</v>
      </c>
      <c r="I65" t="s">
        <v>223</v>
      </c>
    </row>
    <row r="66" spans="1:9" x14ac:dyDescent="0.35">
      <c r="A66">
        <v>464</v>
      </c>
      <c r="B66" t="s">
        <v>417</v>
      </c>
      <c r="C66" t="s">
        <v>418</v>
      </c>
      <c r="D66" s="6">
        <v>22442</v>
      </c>
      <c r="E66" s="13" t="str">
        <f t="shared" ref="E66:E97" si="8">LEFT(B66,1)</f>
        <v>J</v>
      </c>
      <c r="F66" s="13" t="str">
        <f t="shared" ref="F66:F97" si="9">TEXT(E66,"general")&amp;"."&amp;TEXT(C66,"general")</f>
        <v>J.Short</v>
      </c>
      <c r="G66" s="13" t="str">
        <f t="shared" ref="G66:G97" si="10">(B66&amp;" "&amp;C66)</f>
        <v>John Short</v>
      </c>
      <c r="H66" s="13">
        <f t="shared" ref="H66:H97" si="11">YEAR(D66)</f>
        <v>1961</v>
      </c>
      <c r="I66" t="s">
        <v>223</v>
      </c>
    </row>
    <row r="67" spans="1:9" x14ac:dyDescent="0.35">
      <c r="A67">
        <v>465</v>
      </c>
      <c r="B67" t="s">
        <v>419</v>
      </c>
      <c r="C67" t="s">
        <v>420</v>
      </c>
      <c r="D67" s="6">
        <v>20192</v>
      </c>
      <c r="E67" s="13" t="str">
        <f t="shared" si="8"/>
        <v>C</v>
      </c>
      <c r="F67" s="13" t="str">
        <f t="shared" si="9"/>
        <v>C.Huss</v>
      </c>
      <c r="G67" s="13" t="str">
        <f t="shared" si="10"/>
        <v>Christopher Huss</v>
      </c>
      <c r="H67" s="13">
        <f t="shared" si="11"/>
        <v>1955</v>
      </c>
      <c r="I67" t="s">
        <v>223</v>
      </c>
    </row>
    <row r="68" spans="1:9" x14ac:dyDescent="0.35">
      <c r="A68">
        <v>466</v>
      </c>
      <c r="B68" t="s">
        <v>421</v>
      </c>
      <c r="C68" t="s">
        <v>422</v>
      </c>
      <c r="D68" s="6">
        <v>25094</v>
      </c>
      <c r="E68" s="13" t="str">
        <f t="shared" si="8"/>
        <v>C</v>
      </c>
      <c r="F68" s="13" t="str">
        <f t="shared" si="9"/>
        <v>C.Wright</v>
      </c>
      <c r="G68" s="13" t="str">
        <f t="shared" si="10"/>
        <v>Calvin Wright</v>
      </c>
      <c r="H68" s="13">
        <f t="shared" si="11"/>
        <v>1968</v>
      </c>
      <c r="I68" t="s">
        <v>223</v>
      </c>
    </row>
    <row r="69" spans="1:9" x14ac:dyDescent="0.35">
      <c r="A69">
        <v>467</v>
      </c>
      <c r="B69" t="s">
        <v>436</v>
      </c>
      <c r="C69" t="s">
        <v>268</v>
      </c>
      <c r="D69" s="6">
        <v>22792</v>
      </c>
      <c r="E69" s="13" t="str">
        <f t="shared" si="8"/>
        <v>P</v>
      </c>
      <c r="F69" s="13" t="str">
        <f t="shared" si="9"/>
        <v>P.Adams</v>
      </c>
      <c r="G69" s="13" t="str">
        <f t="shared" si="10"/>
        <v>Philip Adams</v>
      </c>
      <c r="H69" s="13">
        <f t="shared" si="11"/>
        <v>1962</v>
      </c>
      <c r="I69" t="s">
        <v>223</v>
      </c>
    </row>
    <row r="70" spans="1:9" x14ac:dyDescent="0.35">
      <c r="A70">
        <v>468</v>
      </c>
      <c r="B70" t="s">
        <v>445</v>
      </c>
      <c r="C70" t="s">
        <v>446</v>
      </c>
      <c r="D70" s="6">
        <v>19800</v>
      </c>
      <c r="E70" s="13" t="str">
        <f t="shared" si="8"/>
        <v>M</v>
      </c>
      <c r="F70" s="13" t="str">
        <f t="shared" si="9"/>
        <v>M.Birchwood</v>
      </c>
      <c r="G70" s="13" t="str">
        <f t="shared" si="10"/>
        <v>Max Birchwood</v>
      </c>
      <c r="H70" s="13">
        <f t="shared" si="11"/>
        <v>1954</v>
      </c>
      <c r="I70" t="s">
        <v>223</v>
      </c>
    </row>
    <row r="71" spans="1:9" x14ac:dyDescent="0.35">
      <c r="A71">
        <v>469</v>
      </c>
      <c r="B71" t="s">
        <v>427</v>
      </c>
      <c r="C71" t="s">
        <v>23</v>
      </c>
      <c r="D71" s="6">
        <v>22545</v>
      </c>
      <c r="E71" s="13" t="str">
        <f t="shared" si="8"/>
        <v>T</v>
      </c>
      <c r="F71" s="13" t="str">
        <f t="shared" si="9"/>
        <v>T.Jones</v>
      </c>
      <c r="G71" s="13" t="str">
        <f t="shared" si="10"/>
        <v>Tim Jones</v>
      </c>
      <c r="H71" s="13">
        <f t="shared" si="11"/>
        <v>1961</v>
      </c>
      <c r="I71" t="s">
        <v>223</v>
      </c>
    </row>
    <row r="72" spans="1:9" x14ac:dyDescent="0.35">
      <c r="A72">
        <v>470</v>
      </c>
      <c r="B72" t="s">
        <v>399</v>
      </c>
      <c r="C72" t="s">
        <v>447</v>
      </c>
      <c r="D72" s="6">
        <v>25334</v>
      </c>
      <c r="E72" s="13" t="str">
        <f t="shared" si="8"/>
        <v>M</v>
      </c>
      <c r="F72" s="13" t="str">
        <f t="shared" si="9"/>
        <v>M.Stephens</v>
      </c>
      <c r="G72" s="13" t="str">
        <f t="shared" si="10"/>
        <v>Matt Stephens</v>
      </c>
      <c r="H72" s="13">
        <f t="shared" si="11"/>
        <v>1969</v>
      </c>
      <c r="I72" t="s">
        <v>223</v>
      </c>
    </row>
    <row r="73" spans="1:9" x14ac:dyDescent="0.35">
      <c r="A73">
        <v>471</v>
      </c>
      <c r="B73" t="s">
        <v>21</v>
      </c>
      <c r="C73" t="s">
        <v>367</v>
      </c>
      <c r="D73" s="6">
        <v>37050</v>
      </c>
      <c r="E73" s="13" t="str">
        <f t="shared" si="8"/>
        <v>T</v>
      </c>
      <c r="F73" s="13" t="str">
        <f t="shared" si="9"/>
        <v>T.Atkins</v>
      </c>
      <c r="G73" s="13" t="str">
        <f t="shared" si="10"/>
        <v>Tom Atkins</v>
      </c>
      <c r="H73" s="13">
        <f t="shared" si="11"/>
        <v>2001</v>
      </c>
      <c r="I73" t="s">
        <v>223</v>
      </c>
    </row>
    <row r="74" spans="1:9" x14ac:dyDescent="0.35">
      <c r="A74">
        <v>472</v>
      </c>
      <c r="B74" t="s">
        <v>24</v>
      </c>
      <c r="C74" t="s">
        <v>450</v>
      </c>
      <c r="D74" s="6">
        <v>20270</v>
      </c>
      <c r="E74" s="13" t="str">
        <f t="shared" si="8"/>
        <v>C</v>
      </c>
      <c r="F74" s="13" t="str">
        <f t="shared" si="9"/>
        <v>C.Holland</v>
      </c>
      <c r="G74" s="13" t="str">
        <f t="shared" si="10"/>
        <v>Charlie Holland</v>
      </c>
      <c r="H74" s="13">
        <f t="shared" si="11"/>
        <v>1955</v>
      </c>
      <c r="I74" t="s">
        <v>223</v>
      </c>
    </row>
    <row r="75" spans="1:9" x14ac:dyDescent="0.35">
      <c r="A75">
        <v>473</v>
      </c>
      <c r="B75" s="29" t="s">
        <v>384</v>
      </c>
      <c r="C75" s="29" t="s">
        <v>543</v>
      </c>
      <c r="D75" s="30">
        <v>36788</v>
      </c>
      <c r="E75" s="13" t="str">
        <f t="shared" si="8"/>
        <v>M</v>
      </c>
      <c r="F75" s="13" t="str">
        <f t="shared" si="9"/>
        <v>M.Thevathasan</v>
      </c>
      <c r="G75" s="13" t="str">
        <f t="shared" si="10"/>
        <v>Matthew Thevathasan</v>
      </c>
      <c r="H75" s="13">
        <f t="shared" si="11"/>
        <v>2000</v>
      </c>
      <c r="I75" t="s">
        <v>223</v>
      </c>
    </row>
    <row r="76" spans="1:9" x14ac:dyDescent="0.35">
      <c r="A76">
        <v>474</v>
      </c>
      <c r="B76" s="29" t="s">
        <v>544</v>
      </c>
      <c r="C76" s="29" t="s">
        <v>545</v>
      </c>
      <c r="D76" s="30">
        <v>31668</v>
      </c>
      <c r="E76" s="13" t="str">
        <f t="shared" si="8"/>
        <v>A</v>
      </c>
      <c r="F76" s="13" t="str">
        <f t="shared" si="9"/>
        <v>A.Tasker</v>
      </c>
      <c r="G76" s="13" t="str">
        <f t="shared" si="10"/>
        <v>Alex Tasker</v>
      </c>
      <c r="H76" s="13">
        <f t="shared" si="11"/>
        <v>1986</v>
      </c>
      <c r="I76" t="s">
        <v>223</v>
      </c>
    </row>
    <row r="77" spans="1:9" x14ac:dyDescent="0.35">
      <c r="A77">
        <v>475</v>
      </c>
      <c r="B77" s="29" t="s">
        <v>546</v>
      </c>
      <c r="C77" s="29" t="s">
        <v>547</v>
      </c>
      <c r="D77" s="30">
        <v>25475</v>
      </c>
      <c r="E77" s="13" t="str">
        <f t="shared" si="8"/>
        <v>N</v>
      </c>
      <c r="F77" s="13" t="str">
        <f t="shared" si="9"/>
        <v>N.Pritchard</v>
      </c>
      <c r="G77" s="13" t="str">
        <f t="shared" si="10"/>
        <v>Nigel Pritchard</v>
      </c>
      <c r="H77" s="13">
        <f t="shared" si="11"/>
        <v>1969</v>
      </c>
      <c r="I77" t="s">
        <v>223</v>
      </c>
    </row>
    <row r="78" spans="1:9" x14ac:dyDescent="0.35">
      <c r="A78">
        <v>476</v>
      </c>
      <c r="B78" s="29" t="s">
        <v>180</v>
      </c>
      <c r="C78" s="29" t="s">
        <v>331</v>
      </c>
      <c r="D78" s="30">
        <v>26604</v>
      </c>
      <c r="E78" s="13" t="str">
        <f t="shared" si="8"/>
        <v>S</v>
      </c>
      <c r="F78" s="13" t="str">
        <f t="shared" si="9"/>
        <v>S.Kelly</v>
      </c>
      <c r="G78" s="13" t="str">
        <f t="shared" si="10"/>
        <v>Simon Kelly</v>
      </c>
      <c r="H78" s="13">
        <f t="shared" si="11"/>
        <v>1972</v>
      </c>
      <c r="I78" t="s">
        <v>223</v>
      </c>
    </row>
    <row r="79" spans="1:9" x14ac:dyDescent="0.35">
      <c r="A79">
        <v>477</v>
      </c>
      <c r="B79" s="29" t="s">
        <v>551</v>
      </c>
      <c r="C79" s="29" t="s">
        <v>552</v>
      </c>
      <c r="D79" s="30">
        <v>27839</v>
      </c>
      <c r="E79" s="13" t="str">
        <f t="shared" si="8"/>
        <v>J</v>
      </c>
      <c r="F79" s="13" t="str">
        <f t="shared" si="9"/>
        <v>J.Chaplin</v>
      </c>
      <c r="G79" s="13" t="str">
        <f t="shared" si="10"/>
        <v>Jonny Chaplin</v>
      </c>
      <c r="H79" s="13">
        <f t="shared" si="11"/>
        <v>1976</v>
      </c>
      <c r="I79" t="s">
        <v>223</v>
      </c>
    </row>
    <row r="80" spans="1:9" x14ac:dyDescent="0.35">
      <c r="A80">
        <v>478</v>
      </c>
      <c r="B80" s="29" t="s">
        <v>180</v>
      </c>
      <c r="C80" s="29" t="s">
        <v>553</v>
      </c>
      <c r="D80" s="30">
        <v>22704</v>
      </c>
      <c r="E80" s="13" t="str">
        <f t="shared" si="8"/>
        <v>S</v>
      </c>
      <c r="F80" s="13" t="str">
        <f t="shared" si="9"/>
        <v>S.Dix</v>
      </c>
      <c r="G80" s="13" t="str">
        <f t="shared" si="10"/>
        <v>Simon Dix</v>
      </c>
      <c r="H80" s="13">
        <f t="shared" si="11"/>
        <v>1962</v>
      </c>
      <c r="I80" t="s">
        <v>223</v>
      </c>
    </row>
    <row r="81" spans="1:9" x14ac:dyDescent="0.35">
      <c r="A81">
        <v>479</v>
      </c>
      <c r="B81" s="29" t="s">
        <v>554</v>
      </c>
      <c r="C81" s="29" t="s">
        <v>555</v>
      </c>
      <c r="D81" s="30">
        <v>19895</v>
      </c>
      <c r="E81" s="13" t="str">
        <f t="shared" si="8"/>
        <v>L</v>
      </c>
      <c r="F81" s="13" t="str">
        <f t="shared" si="9"/>
        <v>L.Ritchie</v>
      </c>
      <c r="G81" s="13" t="str">
        <f t="shared" si="10"/>
        <v>Leslie Ritchie</v>
      </c>
      <c r="H81" s="13">
        <f t="shared" si="11"/>
        <v>1954</v>
      </c>
      <c r="I81" t="s">
        <v>223</v>
      </c>
    </row>
    <row r="82" spans="1:9" x14ac:dyDescent="0.35">
      <c r="A82">
        <v>480</v>
      </c>
      <c r="B82" s="29" t="s">
        <v>427</v>
      </c>
      <c r="C82" s="29" t="s">
        <v>23</v>
      </c>
      <c r="D82" s="30">
        <v>25451</v>
      </c>
      <c r="E82" s="13" t="str">
        <f t="shared" si="8"/>
        <v>T</v>
      </c>
      <c r="F82" s="13" t="str">
        <f t="shared" si="9"/>
        <v>T.Jones</v>
      </c>
      <c r="G82" s="13" t="str">
        <f t="shared" si="10"/>
        <v>Tim Jones</v>
      </c>
      <c r="H82" s="13">
        <f t="shared" si="11"/>
        <v>1969</v>
      </c>
      <c r="I82" t="s">
        <v>223</v>
      </c>
    </row>
    <row r="83" spans="1:9" x14ac:dyDescent="0.35">
      <c r="A83">
        <v>481</v>
      </c>
      <c r="B83" s="29" t="s">
        <v>564</v>
      </c>
      <c r="C83" s="29" t="s">
        <v>565</v>
      </c>
      <c r="D83" s="30">
        <v>20796</v>
      </c>
      <c r="E83" s="13" t="str">
        <f t="shared" si="8"/>
        <v>B</v>
      </c>
      <c r="F83" s="13" t="str">
        <f t="shared" si="9"/>
        <v>B.Dargue</v>
      </c>
      <c r="G83" s="13" t="str">
        <f t="shared" si="10"/>
        <v>Bill Dargue</v>
      </c>
      <c r="H83" s="13">
        <f t="shared" si="11"/>
        <v>1956</v>
      </c>
      <c r="I83" t="s">
        <v>223</v>
      </c>
    </row>
    <row r="84" spans="1:9" x14ac:dyDescent="0.35">
      <c r="A84">
        <v>482</v>
      </c>
      <c r="B84" s="29" t="s">
        <v>568</v>
      </c>
      <c r="C84" s="29" t="s">
        <v>571</v>
      </c>
      <c r="D84" s="30">
        <v>23613</v>
      </c>
      <c r="E84" s="13" t="str">
        <f t="shared" si="8"/>
        <v>P</v>
      </c>
      <c r="F84" s="13" t="str">
        <f t="shared" si="9"/>
        <v>P.McGuinness</v>
      </c>
      <c r="G84" s="13" t="str">
        <f t="shared" si="10"/>
        <v>Pete McGuinness</v>
      </c>
      <c r="H84" s="13">
        <f t="shared" si="11"/>
        <v>1964</v>
      </c>
      <c r="I84" t="s">
        <v>223</v>
      </c>
    </row>
    <row r="85" spans="1:9" x14ac:dyDescent="0.35">
      <c r="A85">
        <v>483</v>
      </c>
      <c r="B85" s="29" t="s">
        <v>138</v>
      </c>
      <c r="C85" s="29" t="s">
        <v>575</v>
      </c>
      <c r="D85" s="30">
        <v>21410</v>
      </c>
      <c r="E85" s="13" t="str">
        <f t="shared" si="8"/>
        <v>N</v>
      </c>
      <c r="F85" s="13" t="str">
        <f t="shared" si="9"/>
        <v>N.Bassford</v>
      </c>
      <c r="G85" s="13" t="str">
        <f t="shared" si="10"/>
        <v>Neil Bassford</v>
      </c>
      <c r="H85" s="13">
        <f t="shared" si="11"/>
        <v>1958</v>
      </c>
      <c r="I85" t="s">
        <v>223</v>
      </c>
    </row>
    <row r="86" spans="1:9" x14ac:dyDescent="0.35">
      <c r="A86">
        <v>484</v>
      </c>
      <c r="B86" s="29" t="s">
        <v>390</v>
      </c>
      <c r="C86" s="29" t="s">
        <v>576</v>
      </c>
      <c r="D86" s="30">
        <v>19240</v>
      </c>
      <c r="E86" s="13" t="str">
        <f t="shared" si="8"/>
        <v>P</v>
      </c>
      <c r="F86" s="13" t="str">
        <f t="shared" si="9"/>
        <v>P.Hough</v>
      </c>
      <c r="G86" s="13" t="str">
        <f t="shared" si="10"/>
        <v>Peter Hough</v>
      </c>
      <c r="H86" s="13">
        <f t="shared" si="11"/>
        <v>1952</v>
      </c>
      <c r="I86" t="s">
        <v>223</v>
      </c>
    </row>
    <row r="87" spans="1:9" x14ac:dyDescent="0.35">
      <c r="A87">
        <v>485</v>
      </c>
      <c r="B87" s="29" t="s">
        <v>577</v>
      </c>
      <c r="C87" s="29" t="s">
        <v>578</v>
      </c>
      <c r="D87" s="30">
        <v>23647</v>
      </c>
      <c r="E87" s="13" t="str">
        <f t="shared" si="8"/>
        <v>M</v>
      </c>
      <c r="F87" s="13" t="str">
        <f t="shared" si="9"/>
        <v>M.Arthur</v>
      </c>
      <c r="G87" s="13" t="str">
        <f t="shared" si="10"/>
        <v>Mike Arthur</v>
      </c>
      <c r="H87" s="13">
        <f t="shared" si="11"/>
        <v>1964</v>
      </c>
      <c r="I87" t="s">
        <v>223</v>
      </c>
    </row>
    <row r="88" spans="1:9" x14ac:dyDescent="0.35">
      <c r="A88">
        <v>486</v>
      </c>
      <c r="B88" s="29" t="s">
        <v>436</v>
      </c>
      <c r="C88" s="29" t="s">
        <v>23</v>
      </c>
      <c r="D88" s="30">
        <v>28093</v>
      </c>
      <c r="E88" s="13" t="str">
        <f t="shared" si="8"/>
        <v>P</v>
      </c>
      <c r="F88" s="13" t="str">
        <f t="shared" si="9"/>
        <v>P.Jones</v>
      </c>
      <c r="G88" s="13" t="str">
        <f t="shared" si="10"/>
        <v>Philip Jones</v>
      </c>
      <c r="H88" s="13">
        <f t="shared" si="11"/>
        <v>1976</v>
      </c>
      <c r="I88" t="s">
        <v>223</v>
      </c>
    </row>
    <row r="89" spans="1:9" x14ac:dyDescent="0.35">
      <c r="A89">
        <v>487</v>
      </c>
      <c r="B89" s="29" t="s">
        <v>579</v>
      </c>
      <c r="C89" s="29" t="s">
        <v>136</v>
      </c>
      <c r="D89" s="30">
        <v>27456</v>
      </c>
      <c r="E89" s="13" t="str">
        <f t="shared" si="8"/>
        <v>N</v>
      </c>
      <c r="F89" s="13" t="str">
        <f t="shared" si="9"/>
        <v>N.Pollock</v>
      </c>
      <c r="G89" s="13" t="str">
        <f t="shared" si="10"/>
        <v>Nicholas Pollock</v>
      </c>
      <c r="H89" s="13">
        <f t="shared" si="11"/>
        <v>1975</v>
      </c>
      <c r="I89" t="s">
        <v>223</v>
      </c>
    </row>
    <row r="90" spans="1:9" x14ac:dyDescent="0.35">
      <c r="A90">
        <v>488</v>
      </c>
      <c r="B90" s="29" t="s">
        <v>558</v>
      </c>
      <c r="C90" s="29" t="s">
        <v>584</v>
      </c>
      <c r="D90" s="30">
        <v>23194</v>
      </c>
      <c r="E90" s="13" t="str">
        <f t="shared" si="8"/>
        <v>N</v>
      </c>
      <c r="F90" s="13" t="str">
        <f t="shared" si="9"/>
        <v>N.Titley</v>
      </c>
      <c r="G90" s="13" t="str">
        <f t="shared" si="10"/>
        <v>Norman Titley</v>
      </c>
      <c r="H90" s="13">
        <f t="shared" si="11"/>
        <v>1963</v>
      </c>
      <c r="I90" s="29" t="s">
        <v>223</v>
      </c>
    </row>
    <row r="91" spans="1:9" x14ac:dyDescent="0.35">
      <c r="A91">
        <v>489</v>
      </c>
      <c r="B91" s="29" t="s">
        <v>412</v>
      </c>
      <c r="C91" s="29" t="s">
        <v>262</v>
      </c>
      <c r="D91" s="30">
        <v>29737</v>
      </c>
      <c r="E91" s="13" t="str">
        <f t="shared" si="8"/>
        <v>R</v>
      </c>
      <c r="F91" s="13" t="str">
        <f t="shared" si="9"/>
        <v>R.Hunter</v>
      </c>
      <c r="G91" s="13" t="str">
        <f t="shared" si="10"/>
        <v>Richard Hunter</v>
      </c>
      <c r="H91" s="13">
        <f t="shared" si="11"/>
        <v>1981</v>
      </c>
      <c r="I91" s="29" t="s">
        <v>223</v>
      </c>
    </row>
    <row r="92" spans="1:9" x14ac:dyDescent="0.35">
      <c r="A92">
        <v>490</v>
      </c>
      <c r="B92" s="29" t="s">
        <v>585</v>
      </c>
      <c r="C92" s="29" t="s">
        <v>586</v>
      </c>
      <c r="D92" s="30">
        <v>20585</v>
      </c>
      <c r="E92" s="13" t="str">
        <f t="shared" si="8"/>
        <v>R</v>
      </c>
      <c r="F92" s="13" t="str">
        <f t="shared" si="9"/>
        <v>R.Ball</v>
      </c>
      <c r="G92" s="13" t="str">
        <f t="shared" si="10"/>
        <v>Ron Ball</v>
      </c>
      <c r="H92" s="13">
        <f t="shared" si="11"/>
        <v>1956</v>
      </c>
      <c r="I92" s="29" t="s">
        <v>223</v>
      </c>
    </row>
    <row r="93" spans="1:9" x14ac:dyDescent="0.35">
      <c r="A93">
        <v>491</v>
      </c>
      <c r="B93" s="29" t="s">
        <v>396</v>
      </c>
      <c r="C93" s="29" t="s">
        <v>286</v>
      </c>
      <c r="D93" s="30">
        <v>35016</v>
      </c>
      <c r="E93" s="13" t="str">
        <f t="shared" si="8"/>
        <v>J</v>
      </c>
      <c r="F93" s="13" t="str">
        <f t="shared" si="9"/>
        <v>J.Egleston</v>
      </c>
      <c r="G93" s="13" t="str">
        <f t="shared" si="10"/>
        <v>James Egleston</v>
      </c>
      <c r="H93" s="13">
        <f t="shared" si="11"/>
        <v>1995</v>
      </c>
      <c r="I93" t="s">
        <v>93</v>
      </c>
    </row>
    <row r="94" spans="1:9" x14ac:dyDescent="0.35">
      <c r="A94">
        <v>492</v>
      </c>
      <c r="B94" s="29" t="s">
        <v>468</v>
      </c>
      <c r="C94" s="29" t="s">
        <v>525</v>
      </c>
      <c r="D94" s="30">
        <v>36562</v>
      </c>
      <c r="E94" s="13" t="str">
        <f t="shared" si="8"/>
        <v>D</v>
      </c>
      <c r="F94" s="13" t="str">
        <f t="shared" si="9"/>
        <v>D.Gillett</v>
      </c>
      <c r="G94" s="13" t="str">
        <f t="shared" si="10"/>
        <v>Dylan Gillett</v>
      </c>
      <c r="H94" s="13">
        <f t="shared" si="11"/>
        <v>2000</v>
      </c>
      <c r="I94" t="s">
        <v>93</v>
      </c>
    </row>
    <row r="95" spans="1:9" x14ac:dyDescent="0.35">
      <c r="A95">
        <v>493</v>
      </c>
      <c r="B95" s="29" t="s">
        <v>383</v>
      </c>
      <c r="C95" s="29" t="s">
        <v>526</v>
      </c>
      <c r="D95" s="30">
        <v>30588</v>
      </c>
      <c r="E95" s="13" t="str">
        <f t="shared" si="8"/>
        <v>P</v>
      </c>
      <c r="F95" s="13" t="str">
        <f t="shared" si="9"/>
        <v>P.Nicholls</v>
      </c>
      <c r="G95" s="13" t="str">
        <f t="shared" si="10"/>
        <v>Phil Nicholls</v>
      </c>
      <c r="H95" s="13">
        <f t="shared" si="11"/>
        <v>1983</v>
      </c>
      <c r="I95" t="s">
        <v>93</v>
      </c>
    </row>
    <row r="96" spans="1:9" x14ac:dyDescent="0.35">
      <c r="A96">
        <v>494</v>
      </c>
      <c r="B96" s="29" t="s">
        <v>127</v>
      </c>
      <c r="C96" s="29" t="s">
        <v>527</v>
      </c>
      <c r="D96" s="30">
        <v>34953</v>
      </c>
      <c r="E96" s="13" t="str">
        <f t="shared" si="8"/>
        <v>D</v>
      </c>
      <c r="F96" s="13" t="str">
        <f t="shared" si="9"/>
        <v>D.Connolly</v>
      </c>
      <c r="G96" s="13" t="str">
        <f t="shared" si="10"/>
        <v>Daniel Connolly</v>
      </c>
      <c r="H96" s="13">
        <f t="shared" si="11"/>
        <v>1995</v>
      </c>
      <c r="I96" t="s">
        <v>93</v>
      </c>
    </row>
    <row r="97" spans="1:9" x14ac:dyDescent="0.35">
      <c r="A97">
        <v>495</v>
      </c>
      <c r="B97" s="29" t="s">
        <v>22</v>
      </c>
      <c r="C97" s="29" t="s">
        <v>528</v>
      </c>
      <c r="D97" s="30">
        <v>37474</v>
      </c>
      <c r="E97" s="13" t="str">
        <f t="shared" si="8"/>
        <v>J</v>
      </c>
      <c r="F97" s="13" t="str">
        <f t="shared" si="9"/>
        <v>J.Cole</v>
      </c>
      <c r="G97" s="13" t="str">
        <f t="shared" si="10"/>
        <v>Jack Cole</v>
      </c>
      <c r="H97" s="13">
        <f t="shared" si="11"/>
        <v>2002</v>
      </c>
      <c r="I97" t="s">
        <v>93</v>
      </c>
    </row>
    <row r="98" spans="1:9" x14ac:dyDescent="0.35">
      <c r="A98">
        <v>496</v>
      </c>
      <c r="B98" s="29" t="s">
        <v>8</v>
      </c>
      <c r="C98" s="29" t="s">
        <v>529</v>
      </c>
      <c r="D98" s="30">
        <v>37355</v>
      </c>
      <c r="E98" s="13" t="str">
        <f t="shared" ref="E98:E129" si="12">LEFT(B98,1)</f>
        <v>O</v>
      </c>
      <c r="F98" s="13" t="str">
        <f t="shared" ref="F98:F129" si="13">TEXT(E98,"general")&amp;"."&amp;TEXT(C98,"general")</f>
        <v>O.Carvell</v>
      </c>
      <c r="G98" s="13" t="str">
        <f t="shared" ref="G98:G129" si="14">(B98&amp;" "&amp;C98)</f>
        <v>Oliver Carvell</v>
      </c>
      <c r="H98" s="13">
        <f t="shared" ref="H98:H129" si="15">YEAR(D98)</f>
        <v>2002</v>
      </c>
      <c r="I98" t="s">
        <v>93</v>
      </c>
    </row>
    <row r="99" spans="1:9" x14ac:dyDescent="0.35">
      <c r="A99">
        <v>497</v>
      </c>
      <c r="B99" s="29" t="s">
        <v>22</v>
      </c>
      <c r="C99" s="29" t="s">
        <v>530</v>
      </c>
      <c r="D99" s="30">
        <v>34960</v>
      </c>
      <c r="E99" s="13" t="str">
        <f t="shared" si="12"/>
        <v>J</v>
      </c>
      <c r="F99" s="13" t="str">
        <f t="shared" si="13"/>
        <v>J.Agnew</v>
      </c>
      <c r="G99" s="13" t="str">
        <f t="shared" si="14"/>
        <v>Jack Agnew</v>
      </c>
      <c r="H99" s="13">
        <f t="shared" si="15"/>
        <v>1995</v>
      </c>
      <c r="I99" t="s">
        <v>93</v>
      </c>
    </row>
    <row r="100" spans="1:9" x14ac:dyDescent="0.35">
      <c r="A100">
        <v>498</v>
      </c>
      <c r="B100" s="29" t="s">
        <v>531</v>
      </c>
      <c r="C100" s="29" t="s">
        <v>532</v>
      </c>
      <c r="D100" s="30">
        <v>35075</v>
      </c>
      <c r="E100" s="13" t="str">
        <f t="shared" si="12"/>
        <v>L</v>
      </c>
      <c r="F100" s="13" t="str">
        <f t="shared" si="13"/>
        <v>L.Firmstone</v>
      </c>
      <c r="G100" s="13" t="str">
        <f t="shared" si="14"/>
        <v>Lee Firmstone</v>
      </c>
      <c r="H100" s="13">
        <f t="shared" si="15"/>
        <v>1996</v>
      </c>
      <c r="I100" t="s">
        <v>93</v>
      </c>
    </row>
    <row r="101" spans="1:9" x14ac:dyDescent="0.35">
      <c r="A101">
        <v>499</v>
      </c>
      <c r="B101" s="29" t="s">
        <v>417</v>
      </c>
      <c r="C101" s="29" t="s">
        <v>4</v>
      </c>
      <c r="D101" s="30">
        <v>37495</v>
      </c>
      <c r="E101" s="13" t="str">
        <f t="shared" si="12"/>
        <v>J</v>
      </c>
      <c r="F101" s="13" t="str">
        <f t="shared" si="13"/>
        <v>J.Mason</v>
      </c>
      <c r="G101" s="13" t="str">
        <f t="shared" si="14"/>
        <v>John Mason</v>
      </c>
      <c r="H101" s="13">
        <f t="shared" si="15"/>
        <v>2002</v>
      </c>
      <c r="I101" t="s">
        <v>93</v>
      </c>
    </row>
    <row r="102" spans="1:9" x14ac:dyDescent="0.35">
      <c r="A102">
        <v>500</v>
      </c>
      <c r="B102" s="29" t="s">
        <v>533</v>
      </c>
      <c r="C102" s="29" t="s">
        <v>534</v>
      </c>
      <c r="D102" s="30">
        <v>35565</v>
      </c>
      <c r="E102" s="13" t="str">
        <f t="shared" si="12"/>
        <v>J</v>
      </c>
      <c r="F102" s="13" t="str">
        <f t="shared" si="13"/>
        <v>J.Stamp</v>
      </c>
      <c r="G102" s="13" t="str">
        <f t="shared" si="14"/>
        <v>Jordan-Lee Stamp</v>
      </c>
      <c r="H102" s="13">
        <f t="shared" si="15"/>
        <v>1997</v>
      </c>
      <c r="I102" t="s">
        <v>93</v>
      </c>
    </row>
    <row r="103" spans="1:9" x14ac:dyDescent="0.35">
      <c r="A103">
        <v>501</v>
      </c>
      <c r="B103" s="29" t="s">
        <v>535</v>
      </c>
      <c r="C103" s="29" t="s">
        <v>536</v>
      </c>
      <c r="D103" s="30">
        <v>24539</v>
      </c>
      <c r="E103" s="13" t="str">
        <f t="shared" si="12"/>
        <v>D</v>
      </c>
      <c r="F103" s="13" t="str">
        <f t="shared" si="13"/>
        <v>D.Hands</v>
      </c>
      <c r="G103" s="13" t="str">
        <f t="shared" si="14"/>
        <v>Darren Hands</v>
      </c>
      <c r="H103" s="13">
        <f t="shared" si="15"/>
        <v>1967</v>
      </c>
      <c r="I103" t="s">
        <v>93</v>
      </c>
    </row>
    <row r="104" spans="1:9" x14ac:dyDescent="0.35">
      <c r="A104">
        <v>502</v>
      </c>
      <c r="B104" s="29" t="s">
        <v>537</v>
      </c>
      <c r="C104" s="29" t="s">
        <v>538</v>
      </c>
      <c r="D104" s="30">
        <v>34285</v>
      </c>
      <c r="E104" s="13" t="str">
        <f t="shared" si="12"/>
        <v>C</v>
      </c>
      <c r="F104" s="13" t="str">
        <f t="shared" si="13"/>
        <v>C.Hayward</v>
      </c>
      <c r="G104" s="13" t="str">
        <f t="shared" si="14"/>
        <v>Connor Hayward</v>
      </c>
      <c r="H104" s="13">
        <f t="shared" si="15"/>
        <v>1993</v>
      </c>
      <c r="I104" t="s">
        <v>93</v>
      </c>
    </row>
    <row r="105" spans="1:9" x14ac:dyDescent="0.35">
      <c r="A105">
        <v>503</v>
      </c>
      <c r="B105" s="29" t="s">
        <v>539</v>
      </c>
      <c r="C105" s="29" t="s">
        <v>414</v>
      </c>
      <c r="D105" s="30">
        <v>35815</v>
      </c>
      <c r="E105" s="13" t="str">
        <f t="shared" si="12"/>
        <v>J</v>
      </c>
      <c r="F105" s="13" t="str">
        <f t="shared" si="13"/>
        <v>J.Evans</v>
      </c>
      <c r="G105" s="13" t="str">
        <f t="shared" si="14"/>
        <v>Joshua David Evans</v>
      </c>
      <c r="H105" s="13">
        <f t="shared" si="15"/>
        <v>1998</v>
      </c>
      <c r="I105" t="s">
        <v>93</v>
      </c>
    </row>
    <row r="106" spans="1:9" x14ac:dyDescent="0.35">
      <c r="A106">
        <v>504</v>
      </c>
      <c r="B106" s="29" t="s">
        <v>176</v>
      </c>
      <c r="C106" s="29" t="s">
        <v>110</v>
      </c>
      <c r="D106" s="30">
        <v>24382</v>
      </c>
      <c r="E106" s="13" t="str">
        <f t="shared" si="12"/>
        <v>P</v>
      </c>
      <c r="F106" s="13" t="str">
        <f t="shared" si="13"/>
        <v>P.Ward</v>
      </c>
      <c r="G106" s="13" t="str">
        <f t="shared" si="14"/>
        <v>Paul Ward</v>
      </c>
      <c r="H106" s="13">
        <f t="shared" si="15"/>
        <v>1966</v>
      </c>
      <c r="I106" t="s">
        <v>93</v>
      </c>
    </row>
    <row r="107" spans="1:9" x14ac:dyDescent="0.35">
      <c r="A107">
        <v>505</v>
      </c>
      <c r="B107" s="29" t="s">
        <v>176</v>
      </c>
      <c r="C107" s="29" t="s">
        <v>280</v>
      </c>
      <c r="D107" s="30">
        <v>28509</v>
      </c>
      <c r="E107" s="13" t="str">
        <f t="shared" si="12"/>
        <v>P</v>
      </c>
      <c r="F107" s="13" t="str">
        <f t="shared" si="13"/>
        <v>P.O'Brien</v>
      </c>
      <c r="G107" s="13" t="str">
        <f t="shared" si="14"/>
        <v>Paul O'Brien</v>
      </c>
      <c r="H107" s="13">
        <f t="shared" si="15"/>
        <v>1978</v>
      </c>
      <c r="I107" t="s">
        <v>93</v>
      </c>
    </row>
    <row r="108" spans="1:9" x14ac:dyDescent="0.35">
      <c r="A108">
        <v>506</v>
      </c>
      <c r="B108" s="29" t="s">
        <v>556</v>
      </c>
      <c r="C108" s="29" t="s">
        <v>557</v>
      </c>
      <c r="D108" s="30">
        <v>28528</v>
      </c>
      <c r="E108" s="13" t="str">
        <f t="shared" si="12"/>
        <v>I</v>
      </c>
      <c r="F108" s="13" t="str">
        <f t="shared" si="13"/>
        <v>I.Huruban</v>
      </c>
      <c r="G108" s="13" t="str">
        <f t="shared" si="14"/>
        <v>Ioan Huruban</v>
      </c>
      <c r="H108" s="13">
        <f t="shared" si="15"/>
        <v>1978</v>
      </c>
      <c r="I108" t="s">
        <v>93</v>
      </c>
    </row>
    <row r="109" spans="1:9" x14ac:dyDescent="0.35">
      <c r="A109">
        <v>507</v>
      </c>
      <c r="B109" s="29" t="s">
        <v>358</v>
      </c>
      <c r="C109" s="29" t="s">
        <v>200</v>
      </c>
      <c r="D109" s="30">
        <v>28484</v>
      </c>
      <c r="E109" s="13" t="str">
        <f t="shared" si="12"/>
        <v>D</v>
      </c>
      <c r="F109" s="13" t="str">
        <f t="shared" si="13"/>
        <v>D.Gapper</v>
      </c>
      <c r="G109" s="13" t="str">
        <f t="shared" si="14"/>
        <v>Dean Gapper</v>
      </c>
      <c r="H109" s="13">
        <f t="shared" si="15"/>
        <v>1977</v>
      </c>
      <c r="I109" t="s">
        <v>93</v>
      </c>
    </row>
    <row r="110" spans="1:9" x14ac:dyDescent="0.35">
      <c r="A110">
        <v>508</v>
      </c>
      <c r="B110" s="29" t="s">
        <v>130</v>
      </c>
      <c r="C110" s="29" t="s">
        <v>558</v>
      </c>
      <c r="D110" s="30">
        <v>27994</v>
      </c>
      <c r="E110" s="13" t="str">
        <f t="shared" si="12"/>
        <v>R</v>
      </c>
      <c r="F110" s="13" t="str">
        <f t="shared" si="13"/>
        <v>R.Norman</v>
      </c>
      <c r="G110" s="13" t="str">
        <f t="shared" si="14"/>
        <v>Robert Norman</v>
      </c>
      <c r="H110" s="13">
        <f t="shared" si="15"/>
        <v>1976</v>
      </c>
      <c r="I110" t="s">
        <v>93</v>
      </c>
    </row>
    <row r="111" spans="1:9" x14ac:dyDescent="0.35">
      <c r="A111">
        <v>509</v>
      </c>
      <c r="B111" s="29" t="s">
        <v>559</v>
      </c>
      <c r="C111" s="29" t="s">
        <v>454</v>
      </c>
      <c r="D111" s="30">
        <v>28580</v>
      </c>
      <c r="E111" s="13" t="str">
        <f t="shared" si="12"/>
        <v>C</v>
      </c>
      <c r="F111" s="13" t="str">
        <f t="shared" si="13"/>
        <v>C.Hall</v>
      </c>
      <c r="G111" s="13" t="str">
        <f t="shared" si="14"/>
        <v>Clint Hall</v>
      </c>
      <c r="H111" s="13">
        <f t="shared" si="15"/>
        <v>1978</v>
      </c>
      <c r="I111" t="s">
        <v>93</v>
      </c>
    </row>
    <row r="112" spans="1:9" x14ac:dyDescent="0.35">
      <c r="A112">
        <v>510</v>
      </c>
      <c r="B112" s="29" t="s">
        <v>127</v>
      </c>
      <c r="C112" s="29" t="s">
        <v>560</v>
      </c>
      <c r="D112" s="30">
        <v>28882</v>
      </c>
      <c r="E112" s="13" t="str">
        <f t="shared" si="12"/>
        <v>D</v>
      </c>
      <c r="F112" s="13" t="str">
        <f t="shared" si="13"/>
        <v>D.Bailey</v>
      </c>
      <c r="G112" s="13" t="str">
        <f t="shared" si="14"/>
        <v>Daniel Bailey</v>
      </c>
      <c r="H112" s="13">
        <f t="shared" si="15"/>
        <v>1979</v>
      </c>
      <c r="I112" t="s">
        <v>93</v>
      </c>
    </row>
    <row r="113" spans="1:9" x14ac:dyDescent="0.35">
      <c r="A113">
        <v>511</v>
      </c>
      <c r="B113" s="29" t="s">
        <v>378</v>
      </c>
      <c r="C113" s="29" t="s">
        <v>561</v>
      </c>
      <c r="D113" s="30">
        <v>25942</v>
      </c>
      <c r="E113" s="13" t="str">
        <f t="shared" si="12"/>
        <v>A</v>
      </c>
      <c r="F113" s="13" t="str">
        <f t="shared" si="13"/>
        <v>A.Speke</v>
      </c>
      <c r="G113" s="13" t="str">
        <f t="shared" si="14"/>
        <v>Andrew Speke</v>
      </c>
      <c r="H113" s="13">
        <f t="shared" si="15"/>
        <v>1971</v>
      </c>
      <c r="I113" t="s">
        <v>93</v>
      </c>
    </row>
    <row r="114" spans="1:9" x14ac:dyDescent="0.35">
      <c r="A114">
        <v>512</v>
      </c>
      <c r="B114" s="29" t="s">
        <v>176</v>
      </c>
      <c r="C114" s="29" t="s">
        <v>275</v>
      </c>
      <c r="D114" s="30">
        <v>24040</v>
      </c>
      <c r="E114" s="13" t="str">
        <f t="shared" si="12"/>
        <v>P</v>
      </c>
      <c r="F114" s="13" t="str">
        <f t="shared" si="13"/>
        <v>P.Coupe</v>
      </c>
      <c r="G114" s="13" t="str">
        <f t="shared" si="14"/>
        <v>Paul Coupe</v>
      </c>
      <c r="H114" s="13">
        <f t="shared" si="15"/>
        <v>1965</v>
      </c>
      <c r="I114" t="s">
        <v>93</v>
      </c>
    </row>
    <row r="115" spans="1:9" x14ac:dyDescent="0.35">
      <c r="A115">
        <v>513</v>
      </c>
      <c r="B115" s="29" t="s">
        <v>562</v>
      </c>
      <c r="C115" s="29" t="s">
        <v>563</v>
      </c>
      <c r="D115" s="30">
        <v>27449</v>
      </c>
      <c r="E115" s="13" t="str">
        <f t="shared" si="12"/>
        <v>K</v>
      </c>
      <c r="F115" s="13" t="str">
        <f t="shared" si="13"/>
        <v>K.Sobey</v>
      </c>
      <c r="G115" s="13" t="str">
        <f t="shared" si="14"/>
        <v>Kieron Sobey</v>
      </c>
      <c r="H115" s="13">
        <f t="shared" si="15"/>
        <v>1975</v>
      </c>
      <c r="I115" t="s">
        <v>93</v>
      </c>
    </row>
    <row r="116" spans="1:9" x14ac:dyDescent="0.35">
      <c r="A116">
        <v>514</v>
      </c>
      <c r="B116" s="29" t="s">
        <v>388</v>
      </c>
      <c r="C116" s="29" t="s">
        <v>174</v>
      </c>
      <c r="D116" s="30">
        <v>24346</v>
      </c>
      <c r="E116" s="13" t="str">
        <f t="shared" si="12"/>
        <v>I</v>
      </c>
      <c r="F116" s="13" t="str">
        <f t="shared" si="13"/>
        <v>I.Hopkins</v>
      </c>
      <c r="G116" s="13" t="str">
        <f t="shared" si="14"/>
        <v>Ian Hopkins</v>
      </c>
      <c r="H116" s="13">
        <f t="shared" si="15"/>
        <v>1966</v>
      </c>
      <c r="I116" t="s">
        <v>93</v>
      </c>
    </row>
    <row r="117" spans="1:9" x14ac:dyDescent="0.35">
      <c r="A117">
        <v>515</v>
      </c>
      <c r="B117" t="s">
        <v>380</v>
      </c>
      <c r="C117" t="s">
        <v>381</v>
      </c>
      <c r="D117" s="6">
        <v>33871</v>
      </c>
      <c r="E117" s="13" t="str">
        <f t="shared" si="12"/>
        <v>T</v>
      </c>
      <c r="F117" s="13" t="str">
        <f t="shared" si="13"/>
        <v>T.Hales</v>
      </c>
      <c r="G117" s="13" t="str">
        <f t="shared" si="14"/>
        <v>Tomos Hales</v>
      </c>
      <c r="H117" s="13">
        <f t="shared" si="15"/>
        <v>1992</v>
      </c>
      <c r="I117" t="s">
        <v>246</v>
      </c>
    </row>
    <row r="118" spans="1:9" x14ac:dyDescent="0.35">
      <c r="A118">
        <v>516</v>
      </c>
      <c r="B118" t="s">
        <v>358</v>
      </c>
      <c r="C118" t="s">
        <v>382</v>
      </c>
      <c r="D118" s="6">
        <v>32892</v>
      </c>
      <c r="E118" s="13" t="str">
        <f t="shared" si="12"/>
        <v>D</v>
      </c>
      <c r="F118" s="13" t="str">
        <f t="shared" si="13"/>
        <v>D.Aston</v>
      </c>
      <c r="G118" s="13" t="str">
        <f t="shared" si="14"/>
        <v>Dean Aston</v>
      </c>
      <c r="H118" s="13">
        <f t="shared" si="15"/>
        <v>1990</v>
      </c>
      <c r="I118" t="s">
        <v>246</v>
      </c>
    </row>
    <row r="119" spans="1:9" x14ac:dyDescent="0.35">
      <c r="A119">
        <v>517</v>
      </c>
      <c r="B119" t="s">
        <v>383</v>
      </c>
      <c r="C119" t="s">
        <v>211</v>
      </c>
      <c r="D119" s="6">
        <v>33776</v>
      </c>
      <c r="E119" s="13" t="str">
        <f t="shared" si="12"/>
        <v>P</v>
      </c>
      <c r="F119" s="13" t="str">
        <f t="shared" si="13"/>
        <v>P.Roberts</v>
      </c>
      <c r="G119" s="13" t="str">
        <f t="shared" si="14"/>
        <v>Phil Roberts</v>
      </c>
      <c r="H119" s="13">
        <f t="shared" si="15"/>
        <v>1992</v>
      </c>
      <c r="I119" t="s">
        <v>246</v>
      </c>
    </row>
    <row r="120" spans="1:9" x14ac:dyDescent="0.35">
      <c r="A120">
        <v>518</v>
      </c>
      <c r="B120" t="s">
        <v>7</v>
      </c>
      <c r="C120" t="s">
        <v>367</v>
      </c>
      <c r="D120" s="6">
        <v>30362</v>
      </c>
      <c r="E120" s="13" t="str">
        <f t="shared" si="12"/>
        <v>D</v>
      </c>
      <c r="F120" s="13" t="str">
        <f t="shared" si="13"/>
        <v>D.Atkins</v>
      </c>
      <c r="G120" s="13" t="str">
        <f t="shared" si="14"/>
        <v>David Atkins</v>
      </c>
      <c r="H120" s="13">
        <f t="shared" si="15"/>
        <v>1983</v>
      </c>
      <c r="I120" t="s">
        <v>246</v>
      </c>
    </row>
    <row r="121" spans="1:9" x14ac:dyDescent="0.35">
      <c r="A121">
        <v>519</v>
      </c>
      <c r="B121" t="s">
        <v>388</v>
      </c>
      <c r="C121" t="s">
        <v>306</v>
      </c>
      <c r="D121" s="6">
        <v>24622</v>
      </c>
      <c r="E121" s="13" t="str">
        <f t="shared" si="12"/>
        <v>I</v>
      </c>
      <c r="F121" s="13" t="str">
        <f t="shared" si="13"/>
        <v>I.Simmonds</v>
      </c>
      <c r="G121" s="13" t="str">
        <f t="shared" si="14"/>
        <v>Ian Simmonds</v>
      </c>
      <c r="H121" s="13">
        <f t="shared" si="15"/>
        <v>1967</v>
      </c>
      <c r="I121" t="s">
        <v>246</v>
      </c>
    </row>
    <row r="122" spans="1:9" x14ac:dyDescent="0.35">
      <c r="A122">
        <v>520</v>
      </c>
      <c r="B122" t="s">
        <v>423</v>
      </c>
      <c r="C122" t="s">
        <v>424</v>
      </c>
      <c r="D122" s="6">
        <v>27462</v>
      </c>
      <c r="E122" s="13" t="str">
        <f t="shared" si="12"/>
        <v>A</v>
      </c>
      <c r="F122" s="13" t="str">
        <f t="shared" si="13"/>
        <v>A.Pigg</v>
      </c>
      <c r="G122" s="13" t="str">
        <f t="shared" si="14"/>
        <v>Andy Pigg</v>
      </c>
      <c r="H122" s="13">
        <f t="shared" si="15"/>
        <v>1975</v>
      </c>
      <c r="I122" t="s">
        <v>246</v>
      </c>
    </row>
    <row r="123" spans="1:9" x14ac:dyDescent="0.35">
      <c r="A123">
        <v>521</v>
      </c>
      <c r="B123" t="s">
        <v>376</v>
      </c>
      <c r="C123" t="s">
        <v>324</v>
      </c>
      <c r="D123" s="6">
        <v>28389</v>
      </c>
      <c r="E123" s="13" t="str">
        <f t="shared" si="12"/>
        <v>C</v>
      </c>
      <c r="F123" s="13" t="str">
        <f t="shared" si="13"/>
        <v>C.Doran</v>
      </c>
      <c r="G123" s="13" t="str">
        <f t="shared" si="14"/>
        <v>Chris Doran</v>
      </c>
      <c r="H123" s="13">
        <f t="shared" si="15"/>
        <v>1977</v>
      </c>
      <c r="I123" t="s">
        <v>246</v>
      </c>
    </row>
    <row r="124" spans="1:9" x14ac:dyDescent="0.35">
      <c r="A124">
        <v>522</v>
      </c>
      <c r="B124" t="s">
        <v>180</v>
      </c>
      <c r="C124" t="s">
        <v>20</v>
      </c>
      <c r="D124" s="6">
        <v>26308</v>
      </c>
      <c r="E124" s="13" t="str">
        <f t="shared" si="12"/>
        <v>S</v>
      </c>
      <c r="F124" s="13" t="str">
        <f t="shared" si="13"/>
        <v>S.Lewis</v>
      </c>
      <c r="G124" s="13" t="str">
        <f t="shared" si="14"/>
        <v>Simon Lewis</v>
      </c>
      <c r="H124" s="13">
        <f t="shared" si="15"/>
        <v>1972</v>
      </c>
      <c r="I124" t="s">
        <v>246</v>
      </c>
    </row>
    <row r="125" spans="1:9" x14ac:dyDescent="0.35">
      <c r="A125">
        <v>523</v>
      </c>
      <c r="B125" t="s">
        <v>138</v>
      </c>
      <c r="C125" t="s">
        <v>293</v>
      </c>
      <c r="D125" s="6">
        <v>26278</v>
      </c>
      <c r="E125" s="13" t="str">
        <f t="shared" si="12"/>
        <v>N</v>
      </c>
      <c r="F125" s="13" t="str">
        <f t="shared" si="13"/>
        <v>N.Price</v>
      </c>
      <c r="G125" s="13" t="str">
        <f t="shared" si="14"/>
        <v>Neil Price</v>
      </c>
      <c r="H125" s="13">
        <f t="shared" si="15"/>
        <v>1971</v>
      </c>
      <c r="I125" t="s">
        <v>246</v>
      </c>
    </row>
    <row r="126" spans="1:9" x14ac:dyDescent="0.35">
      <c r="A126">
        <v>524</v>
      </c>
      <c r="B126" t="s">
        <v>176</v>
      </c>
      <c r="C126" t="s">
        <v>425</v>
      </c>
      <c r="D126" s="6">
        <v>24798</v>
      </c>
      <c r="E126" s="13" t="str">
        <f t="shared" si="12"/>
        <v>P</v>
      </c>
      <c r="F126" s="13" t="str">
        <f t="shared" si="13"/>
        <v>P.Ruscoe</v>
      </c>
      <c r="G126" s="13" t="str">
        <f t="shared" si="14"/>
        <v>Paul Ruscoe</v>
      </c>
      <c r="H126" s="13">
        <f t="shared" si="15"/>
        <v>1967</v>
      </c>
      <c r="I126" t="s">
        <v>246</v>
      </c>
    </row>
    <row r="127" spans="1:9" x14ac:dyDescent="0.35">
      <c r="A127">
        <v>525</v>
      </c>
      <c r="B127" t="s">
        <v>371</v>
      </c>
      <c r="C127" t="s">
        <v>426</v>
      </c>
      <c r="D127" s="6">
        <v>23705</v>
      </c>
      <c r="E127" s="13" t="str">
        <f t="shared" si="12"/>
        <v>M</v>
      </c>
      <c r="F127" s="13" t="str">
        <f t="shared" si="13"/>
        <v>M.Griffiths</v>
      </c>
      <c r="G127" s="13" t="str">
        <f t="shared" si="14"/>
        <v>Mark Griffiths</v>
      </c>
      <c r="H127" s="13">
        <f t="shared" si="15"/>
        <v>1964</v>
      </c>
      <c r="I127" t="s">
        <v>246</v>
      </c>
    </row>
    <row r="128" spans="1:9" x14ac:dyDescent="0.35">
      <c r="A128">
        <v>526</v>
      </c>
      <c r="B128" t="s">
        <v>371</v>
      </c>
      <c r="C128" t="s">
        <v>235</v>
      </c>
      <c r="D128" s="6">
        <v>27439</v>
      </c>
      <c r="E128" s="13" t="str">
        <f t="shared" si="12"/>
        <v>M</v>
      </c>
      <c r="F128" s="13" t="str">
        <f t="shared" si="13"/>
        <v>M.Handley</v>
      </c>
      <c r="G128" s="13" t="str">
        <f t="shared" si="14"/>
        <v>Mark Handley</v>
      </c>
      <c r="H128" s="13">
        <f t="shared" si="15"/>
        <v>1975</v>
      </c>
      <c r="I128" t="s">
        <v>246</v>
      </c>
    </row>
    <row r="129" spans="1:9" x14ac:dyDescent="0.35">
      <c r="A129">
        <v>527</v>
      </c>
      <c r="B129" t="s">
        <v>368</v>
      </c>
      <c r="C129" t="s">
        <v>369</v>
      </c>
      <c r="D129" s="6">
        <v>35360</v>
      </c>
      <c r="E129" s="13" t="str">
        <f t="shared" si="12"/>
        <v>D</v>
      </c>
      <c r="F129" s="13" t="str">
        <f t="shared" si="13"/>
        <v>D.Gardner</v>
      </c>
      <c r="G129" s="13" t="str">
        <f t="shared" si="14"/>
        <v>Dominic Gardner</v>
      </c>
      <c r="H129" s="13">
        <f t="shared" si="15"/>
        <v>1996</v>
      </c>
      <c r="I129" t="s">
        <v>370</v>
      </c>
    </row>
    <row r="130" spans="1:9" x14ac:dyDescent="0.35">
      <c r="A130">
        <v>528</v>
      </c>
      <c r="B130" s="29" t="s">
        <v>423</v>
      </c>
      <c r="C130" s="29" t="s">
        <v>288</v>
      </c>
      <c r="D130" s="30">
        <v>21230</v>
      </c>
      <c r="E130" s="13" t="str">
        <f t="shared" ref="E130:E142" si="16">LEFT(B130,1)</f>
        <v>A</v>
      </c>
      <c r="F130" s="13" t="str">
        <f t="shared" ref="F130:F142" si="17">TEXT(E130,"general")&amp;"."&amp;TEXT(C130,"general")</f>
        <v>A.Clarke</v>
      </c>
      <c r="G130" s="13" t="str">
        <f t="shared" ref="G130:G142" si="18">(B130&amp;" "&amp;C130)</f>
        <v>Andy Clarke</v>
      </c>
      <c r="H130" s="13">
        <f t="shared" ref="H130:H142" si="19">YEAR(D130)</f>
        <v>1958</v>
      </c>
      <c r="I130" s="29" t="s">
        <v>574</v>
      </c>
    </row>
    <row r="131" spans="1:9" x14ac:dyDescent="0.35">
      <c r="A131">
        <v>529</v>
      </c>
      <c r="B131" t="s">
        <v>130</v>
      </c>
      <c r="C131" t="s">
        <v>395</v>
      </c>
      <c r="D131" s="6">
        <v>33186</v>
      </c>
      <c r="E131" s="13" t="str">
        <f t="shared" si="16"/>
        <v>R</v>
      </c>
      <c r="F131" s="13" t="str">
        <f t="shared" si="17"/>
        <v>R.Weston</v>
      </c>
      <c r="G131" s="13" t="str">
        <f t="shared" si="18"/>
        <v>Robert Weston</v>
      </c>
      <c r="H131" s="13">
        <f t="shared" si="19"/>
        <v>1990</v>
      </c>
      <c r="I131" t="s">
        <v>259</v>
      </c>
    </row>
    <row r="132" spans="1:9" x14ac:dyDescent="0.35">
      <c r="A132">
        <v>530</v>
      </c>
      <c r="B132" t="s">
        <v>396</v>
      </c>
      <c r="C132" t="s">
        <v>211</v>
      </c>
      <c r="D132" s="6">
        <v>31474</v>
      </c>
      <c r="E132" s="13" t="str">
        <f t="shared" si="16"/>
        <v>J</v>
      </c>
      <c r="F132" s="13" t="str">
        <f t="shared" si="17"/>
        <v>J.Roberts</v>
      </c>
      <c r="G132" s="13" t="str">
        <f t="shared" si="18"/>
        <v>James Roberts</v>
      </c>
      <c r="H132" s="13">
        <f t="shared" si="19"/>
        <v>1986</v>
      </c>
      <c r="I132" t="s">
        <v>259</v>
      </c>
    </row>
    <row r="133" spans="1:9" x14ac:dyDescent="0.35">
      <c r="A133">
        <v>531</v>
      </c>
      <c r="B133" t="s">
        <v>358</v>
      </c>
      <c r="C133" t="s">
        <v>397</v>
      </c>
      <c r="D133" s="6">
        <v>31584</v>
      </c>
      <c r="E133" s="13" t="str">
        <f t="shared" si="16"/>
        <v>D</v>
      </c>
      <c r="F133" s="13" t="str">
        <f t="shared" si="17"/>
        <v>D.Richards</v>
      </c>
      <c r="G133" s="13" t="str">
        <f t="shared" si="18"/>
        <v>Dean Richards</v>
      </c>
      <c r="H133" s="13">
        <f t="shared" si="19"/>
        <v>1986</v>
      </c>
      <c r="I133" t="s">
        <v>259</v>
      </c>
    </row>
    <row r="134" spans="1:9" x14ac:dyDescent="0.35">
      <c r="A134">
        <v>532</v>
      </c>
      <c r="B134" t="s">
        <v>398</v>
      </c>
      <c r="C134" t="s">
        <v>262</v>
      </c>
      <c r="D134" s="6">
        <v>31064</v>
      </c>
      <c r="E134" s="13" t="str">
        <f t="shared" si="16"/>
        <v>A</v>
      </c>
      <c r="F134" s="13" t="str">
        <f t="shared" si="17"/>
        <v>A.Hunter</v>
      </c>
      <c r="G134" s="13" t="str">
        <f t="shared" si="18"/>
        <v>Ali Hunter</v>
      </c>
      <c r="H134" s="13">
        <f t="shared" si="19"/>
        <v>1985</v>
      </c>
      <c r="I134" t="s">
        <v>259</v>
      </c>
    </row>
    <row r="135" spans="1:9" x14ac:dyDescent="0.35">
      <c r="A135">
        <v>533</v>
      </c>
      <c r="B135" t="s">
        <v>180</v>
      </c>
      <c r="C135" t="s">
        <v>437</v>
      </c>
      <c r="D135" s="6">
        <v>25317</v>
      </c>
      <c r="E135" s="13" t="str">
        <f t="shared" si="16"/>
        <v>S</v>
      </c>
      <c r="F135" s="13" t="str">
        <f t="shared" si="17"/>
        <v>S.Phillips</v>
      </c>
      <c r="G135" s="13" t="str">
        <f t="shared" si="18"/>
        <v>Simon Phillips</v>
      </c>
      <c r="H135" s="13">
        <f t="shared" si="19"/>
        <v>1969</v>
      </c>
      <c r="I135" t="s">
        <v>259</v>
      </c>
    </row>
    <row r="136" spans="1:9" x14ac:dyDescent="0.35">
      <c r="A136">
        <v>534</v>
      </c>
      <c r="B136" t="s">
        <v>130</v>
      </c>
      <c r="C136" t="s">
        <v>438</v>
      </c>
      <c r="D136" s="6">
        <v>26877</v>
      </c>
      <c r="E136" s="13" t="str">
        <f t="shared" si="16"/>
        <v>R</v>
      </c>
      <c r="F136" s="13" t="str">
        <f t="shared" si="17"/>
        <v>R.Sharam</v>
      </c>
      <c r="G136" s="13" t="str">
        <f t="shared" si="18"/>
        <v>Robert Sharam</v>
      </c>
      <c r="H136" s="13">
        <f t="shared" si="19"/>
        <v>1973</v>
      </c>
      <c r="I136" t="s">
        <v>259</v>
      </c>
    </row>
    <row r="137" spans="1:9" x14ac:dyDescent="0.35">
      <c r="A137">
        <v>535</v>
      </c>
      <c r="B137" t="s">
        <v>130</v>
      </c>
      <c r="C137" t="s">
        <v>439</v>
      </c>
      <c r="D137" s="6">
        <v>25862</v>
      </c>
      <c r="E137" s="13" t="str">
        <f t="shared" si="16"/>
        <v>R</v>
      </c>
      <c r="F137" s="13" t="str">
        <f t="shared" si="17"/>
        <v>R.Ingham</v>
      </c>
      <c r="G137" s="13" t="str">
        <f t="shared" si="18"/>
        <v>Robert Ingham</v>
      </c>
      <c r="H137" s="13">
        <f t="shared" si="19"/>
        <v>1970</v>
      </c>
      <c r="I137" t="s">
        <v>259</v>
      </c>
    </row>
    <row r="138" spans="1:9" x14ac:dyDescent="0.35">
      <c r="A138">
        <v>536</v>
      </c>
      <c r="B138" t="s">
        <v>434</v>
      </c>
      <c r="C138" t="s">
        <v>435</v>
      </c>
      <c r="D138" s="6">
        <v>27494</v>
      </c>
      <c r="E138" s="13" t="str">
        <f t="shared" si="16"/>
        <v>K</v>
      </c>
      <c r="F138" s="13" t="str">
        <f t="shared" si="17"/>
        <v>K.Bierton</v>
      </c>
      <c r="G138" s="13" t="str">
        <f t="shared" si="18"/>
        <v>Kelvin Bierton</v>
      </c>
      <c r="H138" s="13">
        <f t="shared" si="19"/>
        <v>1975</v>
      </c>
      <c r="I138" t="s">
        <v>255</v>
      </c>
    </row>
    <row r="139" spans="1:9" x14ac:dyDescent="0.35">
      <c r="E139" s="13" t="str">
        <f t="shared" si="16"/>
        <v/>
      </c>
      <c r="F139" s="13" t="str">
        <f t="shared" si="17"/>
        <v>.0</v>
      </c>
      <c r="G139" s="13" t="str">
        <f t="shared" si="18"/>
        <v xml:space="preserve"> </v>
      </c>
      <c r="H139" s="13">
        <f t="shared" si="19"/>
        <v>1900</v>
      </c>
    </row>
    <row r="140" spans="1:9" x14ac:dyDescent="0.35">
      <c r="E140" s="13" t="str">
        <f t="shared" si="16"/>
        <v/>
      </c>
      <c r="F140" s="13" t="str">
        <f t="shared" si="17"/>
        <v>.0</v>
      </c>
      <c r="G140" s="13" t="str">
        <f t="shared" si="18"/>
        <v xml:space="preserve"> </v>
      </c>
      <c r="H140" s="13">
        <f t="shared" si="19"/>
        <v>1900</v>
      </c>
    </row>
    <row r="141" spans="1:9" x14ac:dyDescent="0.35">
      <c r="E141" s="13" t="str">
        <f t="shared" si="16"/>
        <v/>
      </c>
      <c r="F141" s="13" t="str">
        <f t="shared" si="17"/>
        <v>.0</v>
      </c>
      <c r="G141" s="13" t="str">
        <f t="shared" si="18"/>
        <v xml:space="preserve"> </v>
      </c>
      <c r="H141" s="13">
        <f t="shared" si="19"/>
        <v>1900</v>
      </c>
    </row>
    <row r="142" spans="1:9" x14ac:dyDescent="0.35">
      <c r="E142" s="13" t="str">
        <f t="shared" si="16"/>
        <v/>
      </c>
      <c r="F142" s="13" t="str">
        <f t="shared" si="17"/>
        <v>.0</v>
      </c>
      <c r="G142" s="13" t="str">
        <f t="shared" si="18"/>
        <v xml:space="preserve"> </v>
      </c>
      <c r="H142" s="13">
        <f t="shared" si="19"/>
        <v>1900</v>
      </c>
    </row>
  </sheetData>
  <sortState xmlns:xlrd2="http://schemas.microsoft.com/office/spreadsheetml/2017/richdata2" ref="A2:I142">
    <sortCondition ref="I2:I14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A7C77-41DE-4D55-A5AE-F2D6246451C6}">
  <sheetPr codeName="Sheet13">
    <tabColor theme="5" tint="-0.249977111117893"/>
  </sheetPr>
  <dimension ref="A1:E43"/>
  <sheetViews>
    <sheetView tabSelected="1" workbookViewId="0">
      <selection activeCell="H10" sqref="H10"/>
    </sheetView>
  </sheetViews>
  <sheetFormatPr defaultRowHeight="14.5" x14ac:dyDescent="0.35"/>
  <cols>
    <col min="3" max="3" width="22.81640625" customWidth="1"/>
    <col min="4" max="4" width="26.90625" customWidth="1"/>
    <col min="14" max="14" width="15.453125" bestFit="1" customWidth="1"/>
    <col min="15" max="15" width="7.26953125" bestFit="1" customWidth="1"/>
    <col min="16" max="16" width="8.26953125" bestFit="1" customWidth="1"/>
    <col min="17" max="17" width="11.26953125" bestFit="1" customWidth="1"/>
    <col min="18" max="18" width="10" bestFit="1" customWidth="1"/>
    <col min="19" max="19" width="9" bestFit="1" customWidth="1"/>
    <col min="20" max="20" width="10.26953125" bestFit="1" customWidth="1"/>
    <col min="21" max="22" width="11.26953125" bestFit="1" customWidth="1"/>
    <col min="23" max="31" width="9.26953125" bestFit="1" customWidth="1"/>
    <col min="32" max="46" width="10.26953125" bestFit="1" customWidth="1"/>
    <col min="47" max="47" width="11.26953125" bestFit="1" customWidth="1"/>
  </cols>
  <sheetData>
    <row r="1" spans="1:5" x14ac:dyDescent="0.35">
      <c r="A1" s="40" t="s">
        <v>26</v>
      </c>
      <c r="B1" s="40"/>
      <c r="C1" s="40"/>
      <c r="D1" s="40"/>
      <c r="E1" s="40"/>
    </row>
    <row r="2" spans="1:5" ht="27" customHeight="1" x14ac:dyDescent="0.35">
      <c r="A2" s="20" t="s">
        <v>16</v>
      </c>
      <c r="B2" s="20" t="s">
        <v>11</v>
      </c>
      <c r="C2" s="20" t="s">
        <v>12</v>
      </c>
      <c r="D2" s="20" t="s">
        <v>14</v>
      </c>
      <c r="E2" s="20" t="s">
        <v>13</v>
      </c>
    </row>
    <row r="3" spans="1:5" x14ac:dyDescent="0.35">
      <c r="A3">
        <v>1</v>
      </c>
      <c r="B3" s="1">
        <v>8</v>
      </c>
      <c r="C3" s="5" t="str">
        <f>VLOOKUP(B3,'Entries U13 Girls'!$A$2:$G$44,6,FALSE)</f>
        <v>Manon Closs</v>
      </c>
      <c r="D3" s="5" t="str">
        <f>VLOOKUP(B3,'Entries U13 Girls'!$A$2:$G$44,7,FALSE)</f>
        <v>Shrewsbury AC</v>
      </c>
      <c r="E3" s="37">
        <v>7.14</v>
      </c>
    </row>
    <row r="4" spans="1:5" x14ac:dyDescent="0.35">
      <c r="A4">
        <v>2</v>
      </c>
      <c r="B4" s="1">
        <v>21</v>
      </c>
      <c r="C4" s="5" t="str">
        <f>VLOOKUP(B4,'Entries U13 Girls'!$A$2:$G$44,6,FALSE)</f>
        <v>Chloe Stuart</v>
      </c>
      <c r="D4" s="5" t="str">
        <f>VLOOKUP(B4,'Entries U13 Girls'!$A$2:$G$44,7,FALSE)</f>
        <v>Wrekin College</v>
      </c>
      <c r="E4" s="37">
        <v>7.17</v>
      </c>
    </row>
    <row r="5" spans="1:5" x14ac:dyDescent="0.35">
      <c r="A5">
        <v>3</v>
      </c>
      <c r="B5" s="1">
        <v>10</v>
      </c>
      <c r="C5" s="5" t="str">
        <f>VLOOKUP(B5,'Entries U13 Girls'!$A$2:$G$44,6,FALSE)</f>
        <v>Megan Buckingham</v>
      </c>
      <c r="D5" s="5" t="str">
        <f>VLOOKUP(B5,'Entries U13 Girls'!$A$2:$G$44,7,FALSE)</f>
        <v>Shrewsbury AC</v>
      </c>
      <c r="E5" s="37">
        <v>7.2</v>
      </c>
    </row>
    <row r="6" spans="1:5" x14ac:dyDescent="0.35">
      <c r="A6">
        <v>4</v>
      </c>
      <c r="B6" s="1">
        <v>34</v>
      </c>
      <c r="C6" s="5" t="str">
        <f>VLOOKUP(B6,'Entries U13 Girls'!$A$2:$G$44,6,FALSE)</f>
        <v>Harriett Anslow</v>
      </c>
      <c r="D6" s="5" t="str">
        <f>VLOOKUP(B6,'Entries U13 Girls'!$A$2:$G$44,7,FALSE)</f>
        <v>Telford AC</v>
      </c>
      <c r="E6" s="37">
        <v>7.26</v>
      </c>
    </row>
    <row r="7" spans="1:5" x14ac:dyDescent="0.35">
      <c r="A7">
        <v>5</v>
      </c>
      <c r="B7" s="1">
        <v>28</v>
      </c>
      <c r="C7" s="5" t="str">
        <f>VLOOKUP(B7,'Entries U13 Girls'!$A$2:$G$44,6,FALSE)</f>
        <v>Erin Woolcock</v>
      </c>
      <c r="D7" s="5" t="str">
        <f>VLOOKUP(B7,'Entries U13 Girls'!$A$2:$G$44,7,FALSE)</f>
        <v>Oswestry Olympians</v>
      </c>
      <c r="E7" s="37">
        <v>7.43</v>
      </c>
    </row>
    <row r="8" spans="1:5" x14ac:dyDescent="0.35">
      <c r="A8">
        <v>6</v>
      </c>
      <c r="B8" s="1">
        <v>14</v>
      </c>
      <c r="C8" s="5" t="str">
        <f>VLOOKUP(B8,'Entries U13 Girls'!$A$2:$G$44,6,FALSE)</f>
        <v>Emma-Jayne Charman</v>
      </c>
      <c r="D8" s="5" t="str">
        <f>VLOOKUP(B8,'Entries U13 Girls'!$A$2:$G$44,7,FALSE)</f>
        <v>Shrewsbury AC</v>
      </c>
      <c r="E8" s="37">
        <v>7.44</v>
      </c>
    </row>
    <row r="9" spans="1:5" x14ac:dyDescent="0.35">
      <c r="A9">
        <v>7</v>
      </c>
      <c r="B9" s="1">
        <v>13</v>
      </c>
      <c r="C9" s="5" t="str">
        <f>VLOOKUP(B9,'Entries U13 Girls'!$A$2:$G$44,6,FALSE)</f>
        <v>Olivia Hayman</v>
      </c>
      <c r="D9" s="5" t="str">
        <f>VLOOKUP(B9,'Entries U13 Girls'!$A$2:$G$44,7,FALSE)</f>
        <v>Shrewsbury AC</v>
      </c>
      <c r="E9" s="37">
        <v>7.5</v>
      </c>
    </row>
    <row r="10" spans="1:5" x14ac:dyDescent="0.35">
      <c r="A10">
        <v>8</v>
      </c>
      <c r="B10" s="1">
        <v>5</v>
      </c>
      <c r="C10" s="5" t="str">
        <f>VLOOKUP(B10,'Entries U13 Girls'!$A$2:$G$44,6,FALSE)</f>
        <v>Alice Parke</v>
      </c>
      <c r="D10" s="5" t="str">
        <f>VLOOKUP(B10,'Entries U13 Girls'!$A$2:$G$44,7,FALSE)</f>
        <v>Shrewsbury AC</v>
      </c>
      <c r="E10" s="37">
        <v>7.51</v>
      </c>
    </row>
    <row r="11" spans="1:5" x14ac:dyDescent="0.35">
      <c r="A11">
        <v>9</v>
      </c>
      <c r="B11" s="1">
        <v>1</v>
      </c>
      <c r="C11" s="5" t="str">
        <f>VLOOKUP(B11,'Entries U13 Girls'!$A$2:$G$44,6,FALSE)</f>
        <v>Annabelle Wood</v>
      </c>
      <c r="D11" s="5" t="str">
        <f>VLOOKUP(B11,'Entries U13 Girls'!$A$2:$G$44,7,FALSE)</f>
        <v>Newport Girls High School</v>
      </c>
      <c r="E11" s="37">
        <v>7.59</v>
      </c>
    </row>
    <row r="12" spans="1:5" x14ac:dyDescent="0.35">
      <c r="A12">
        <v>10</v>
      </c>
      <c r="B12" s="1">
        <v>12</v>
      </c>
      <c r="C12" s="5" t="str">
        <f>VLOOKUP(B12,'Entries U13 Girls'!$A$2:$G$44,6,FALSE)</f>
        <v>Poppy Smith</v>
      </c>
      <c r="D12" s="5" t="str">
        <f>VLOOKUP(B12,'Entries U13 Girls'!$A$2:$G$44,7,FALSE)</f>
        <v>Shrewsbury AC</v>
      </c>
      <c r="E12" s="37">
        <v>8.1300000000000008</v>
      </c>
    </row>
    <row r="13" spans="1:5" x14ac:dyDescent="0.35">
      <c r="A13">
        <v>11</v>
      </c>
      <c r="B13" s="1">
        <v>17</v>
      </c>
      <c r="C13" s="5" t="str">
        <f>VLOOKUP(B13,'Entries U13 Girls'!$A$2:$G$44,6,FALSE)</f>
        <v>Amelia Morris</v>
      </c>
      <c r="D13" s="5" t="str">
        <f>VLOOKUP(B13,'Entries U13 Girls'!$A$2:$G$44,7,FALSE)</f>
        <v>Telford AC</v>
      </c>
      <c r="E13" s="37">
        <v>8.25</v>
      </c>
    </row>
    <row r="14" spans="1:5" x14ac:dyDescent="0.35">
      <c r="A14">
        <v>12</v>
      </c>
      <c r="B14" s="1">
        <v>19</v>
      </c>
      <c r="C14" s="5" t="str">
        <f>VLOOKUP(B14,'Entries U13 Girls'!$A$2:$G$44,6,FALSE)</f>
        <v>Gracie Jones</v>
      </c>
      <c r="D14" s="5" t="str">
        <f>VLOOKUP(B14,'Entries U13 Girls'!$A$2:$G$44,7,FALSE)</f>
        <v>Telford AC</v>
      </c>
      <c r="E14" s="37">
        <v>8.2899999999999991</v>
      </c>
    </row>
    <row r="15" spans="1:5" x14ac:dyDescent="0.35">
      <c r="A15">
        <v>13</v>
      </c>
      <c r="B15" s="1">
        <v>2</v>
      </c>
      <c r="C15" s="5" t="str">
        <f>VLOOKUP(B15,'Entries U13 Girls'!$A$2:$G$44,6,FALSE)</f>
        <v>Shaan Kaur</v>
      </c>
      <c r="D15" s="5" t="str">
        <f>VLOOKUP(B15,'Entries U13 Girls'!$A$2:$G$44,7,FALSE)</f>
        <v>Newport Girls High School</v>
      </c>
      <c r="E15" s="37">
        <v>8.42</v>
      </c>
    </row>
    <row r="16" spans="1:5" x14ac:dyDescent="0.35">
      <c r="A16">
        <v>14</v>
      </c>
      <c r="B16" s="1">
        <v>9</v>
      </c>
      <c r="C16" s="5" t="str">
        <f>VLOOKUP(B16,'Entries U13 Girls'!$A$2:$G$44,6,FALSE)</f>
        <v>Esmae Noss</v>
      </c>
      <c r="D16" s="5" t="str">
        <f>VLOOKUP(B16,'Entries U13 Girls'!$A$2:$G$44,7,FALSE)</f>
        <v>Shrewsbury AC</v>
      </c>
      <c r="E16" s="37">
        <v>8.5399999999999991</v>
      </c>
    </row>
    <row r="17" spans="1:5" x14ac:dyDescent="0.35">
      <c r="A17">
        <v>15</v>
      </c>
      <c r="B17" s="1">
        <v>25</v>
      </c>
      <c r="C17" s="5" t="str">
        <f>VLOOKUP(B17,'Entries U13 Girls'!$A$2:$G$44,6,FALSE)</f>
        <v>Indi Ward</v>
      </c>
      <c r="D17" s="5" t="str">
        <f>VLOOKUP(B17,'Entries U13 Girls'!$A$2:$G$44,7,FALSE)</f>
        <v>Wrekin Harriers</v>
      </c>
      <c r="E17" s="37">
        <v>8.56</v>
      </c>
    </row>
    <row r="18" spans="1:5" x14ac:dyDescent="0.35">
      <c r="A18">
        <v>16</v>
      </c>
      <c r="B18" s="1">
        <v>3</v>
      </c>
      <c r="C18" s="5" t="str">
        <f>VLOOKUP(B18,'Entries U13 Girls'!$A$2:$G$44,6,FALSE)</f>
        <v>Easha Kaur</v>
      </c>
      <c r="D18" s="5" t="str">
        <f>VLOOKUP(B18,'Entries U13 Girls'!$A$2:$G$44,7,FALSE)</f>
        <v>Newport Girls High School</v>
      </c>
      <c r="E18" s="37">
        <v>8.58</v>
      </c>
    </row>
    <row r="19" spans="1:5" x14ac:dyDescent="0.35">
      <c r="A19">
        <v>17</v>
      </c>
      <c r="B19" s="1">
        <v>6</v>
      </c>
      <c r="C19" s="5" t="str">
        <f>VLOOKUP(B19,'Entries U13 Girls'!$A$2:$G$44,6,FALSE)</f>
        <v>Emilia Harvey</v>
      </c>
      <c r="D19" s="5" t="str">
        <f>VLOOKUP(B19,'Entries U13 Girls'!$A$2:$G$44,7,FALSE)</f>
        <v>Shrewsbury AC</v>
      </c>
      <c r="E19" s="37">
        <v>9.11</v>
      </c>
    </row>
    <row r="20" spans="1:5" x14ac:dyDescent="0.35">
      <c r="A20">
        <v>18</v>
      </c>
      <c r="B20" s="1">
        <v>4</v>
      </c>
      <c r="C20" s="5" t="str">
        <f>VLOOKUP(B20,'Entries U13 Girls'!$A$2:$G$44,6,FALSE)</f>
        <v>Violet Matthews</v>
      </c>
      <c r="D20" s="5" t="str">
        <f>VLOOKUP(B20,'Entries U13 Girls'!$A$2:$G$44,7,FALSE)</f>
        <v>Newport Girls High School</v>
      </c>
      <c r="E20" s="37">
        <v>9.16</v>
      </c>
    </row>
    <row r="21" spans="1:5" x14ac:dyDescent="0.35">
      <c r="A21">
        <v>19</v>
      </c>
      <c r="B21" s="1">
        <v>23</v>
      </c>
      <c r="C21" s="5" t="str">
        <f>VLOOKUP(B21,'Entries U13 Girls'!$A$2:$G$44,6,FALSE)</f>
        <v>Rhona Davey-Aitken</v>
      </c>
      <c r="D21" s="5" t="str">
        <f>VLOOKUP(B21,'Entries U13 Girls'!$A$2:$G$44,7,FALSE)</f>
        <v>Wrekin Harriers</v>
      </c>
      <c r="E21" s="37">
        <v>9.25</v>
      </c>
    </row>
    <row r="22" spans="1:5" x14ac:dyDescent="0.35">
      <c r="A22">
        <v>20</v>
      </c>
      <c r="B22" s="1">
        <v>18</v>
      </c>
      <c r="C22" s="5" t="str">
        <f>VLOOKUP(B22,'Entries U13 Girls'!$A$2:$G$44,6,FALSE)</f>
        <v>Heidi Preece</v>
      </c>
      <c r="D22" s="5" t="str">
        <f>VLOOKUP(B22,'Entries U13 Girls'!$A$2:$G$44,7,FALSE)</f>
        <v>Telford AC</v>
      </c>
      <c r="E22" s="37">
        <v>9.27</v>
      </c>
    </row>
    <row r="23" spans="1:5" x14ac:dyDescent="0.35">
      <c r="A23">
        <v>21</v>
      </c>
      <c r="B23" s="1">
        <v>7</v>
      </c>
      <c r="C23" s="5" t="str">
        <f>VLOOKUP(B23,'Entries U13 Girls'!$A$2:$G$44,6,FALSE)</f>
        <v>Jessie Moelwyn-Williams</v>
      </c>
      <c r="D23" s="5" t="str">
        <f>VLOOKUP(B23,'Entries U13 Girls'!$A$2:$G$44,7,FALSE)</f>
        <v>Shrewsbury AC</v>
      </c>
      <c r="E23" s="37">
        <v>9.27</v>
      </c>
    </row>
    <row r="24" spans="1:5" x14ac:dyDescent="0.35">
      <c r="A24">
        <v>22</v>
      </c>
      <c r="B24" s="1">
        <v>30</v>
      </c>
      <c r="C24" s="5" t="str">
        <f>VLOOKUP(B24,'Entries U13 Girls'!$A$2:$G$44,6,FALSE)</f>
        <v>Arianna Shannahan</v>
      </c>
      <c r="D24" s="5" t="str">
        <f>VLOOKUP(B24,'Entries U13 Girls'!$A$2:$G$44,7,FALSE)</f>
        <v>Shrewsbury High School</v>
      </c>
      <c r="E24" s="37">
        <v>9.2799999999999994</v>
      </c>
    </row>
    <row r="25" spans="1:5" x14ac:dyDescent="0.35">
      <c r="A25">
        <v>23</v>
      </c>
      <c r="B25" s="1">
        <v>24</v>
      </c>
      <c r="C25" s="5" t="str">
        <f>VLOOKUP(B25,'Entries U13 Girls'!$A$2:$G$44,6,FALSE)</f>
        <v>Lara Kimpton</v>
      </c>
      <c r="D25" s="5" t="str">
        <f>VLOOKUP(B25,'Entries U13 Girls'!$A$2:$G$44,7,FALSE)</f>
        <v>Wrekin Harriers</v>
      </c>
      <c r="E25" s="37">
        <v>9.2899999999999991</v>
      </c>
    </row>
    <row r="26" spans="1:5" x14ac:dyDescent="0.35">
      <c r="A26">
        <v>24</v>
      </c>
      <c r="B26" s="1">
        <v>11</v>
      </c>
      <c r="C26" s="5" t="str">
        <f>VLOOKUP(B26,'Entries U13 Girls'!$A$2:$G$44,6,FALSE)</f>
        <v>Holly Onions</v>
      </c>
      <c r="D26" s="5" t="str">
        <f>VLOOKUP(B26,'Entries U13 Girls'!$A$2:$G$44,7,FALSE)</f>
        <v>Shrewsbury AC</v>
      </c>
      <c r="E26" s="37">
        <v>9.3699999999999992</v>
      </c>
    </row>
    <row r="27" spans="1:5" x14ac:dyDescent="0.35">
      <c r="A27">
        <v>25</v>
      </c>
      <c r="B27" s="1">
        <v>77</v>
      </c>
      <c r="C27" s="5" t="str">
        <f>VLOOKUP(B27,'Entries U13 Girls'!$A$2:$G$44,6,FALSE)</f>
        <v>Elin White</v>
      </c>
      <c r="D27" s="5" t="str">
        <f>VLOOKUP(B27,'Entries U13 Girls'!$A$2:$G$44,7,FALSE)</f>
        <v>Shrewsbury AC</v>
      </c>
      <c r="E27" s="37">
        <v>9.59</v>
      </c>
    </row>
    <row r="28" spans="1:5" x14ac:dyDescent="0.35">
      <c r="A28">
        <v>26</v>
      </c>
      <c r="B28" s="1">
        <v>22</v>
      </c>
      <c r="C28" s="5" t="str">
        <f>VLOOKUP(B28,'Entries U13 Girls'!$A$2:$G$44,6,FALSE)</f>
        <v>Amy Jones</v>
      </c>
      <c r="D28" s="5" t="str">
        <f>VLOOKUP(B28,'Entries U13 Girls'!$A$2:$G$44,7,FALSE)</f>
        <v>Wrekin Harriers</v>
      </c>
      <c r="E28" s="37">
        <v>10.14</v>
      </c>
    </row>
    <row r="29" spans="1:5" x14ac:dyDescent="0.35">
      <c r="A29">
        <v>27</v>
      </c>
      <c r="B29" s="1">
        <v>20</v>
      </c>
      <c r="C29" s="5" t="str">
        <f>VLOOKUP(B29,'Entries U13 Girls'!$A$2:$G$44,6,FALSE)</f>
        <v>Sydney Purchase</v>
      </c>
      <c r="D29" s="5" t="str">
        <f>VLOOKUP(B29,'Entries U13 Girls'!$A$2:$G$44,7,FALSE)</f>
        <v>Wenlock Olympians</v>
      </c>
      <c r="E29" s="37">
        <v>10.23</v>
      </c>
    </row>
    <row r="30" spans="1:5" x14ac:dyDescent="0.35">
      <c r="A30">
        <v>28</v>
      </c>
      <c r="B30" s="1">
        <v>16</v>
      </c>
      <c r="C30" s="5" t="str">
        <f>VLOOKUP(B30,'Entries U13 Girls'!$A$2:$G$44,6,FALSE)</f>
        <v>Ellie Robinson</v>
      </c>
      <c r="D30" s="5" t="str">
        <f>VLOOKUP(B30,'Entries U13 Girls'!$A$2:$G$44,7,FALSE)</f>
        <v>Shrewsbury AC</v>
      </c>
      <c r="E30" s="37">
        <v>10.32</v>
      </c>
    </row>
    <row r="31" spans="1:5" x14ac:dyDescent="0.35">
      <c r="A31">
        <v>29</v>
      </c>
      <c r="B31" s="1">
        <v>27</v>
      </c>
      <c r="C31" s="5" t="str">
        <f>VLOOKUP(B31,'Entries U13 Girls'!$A$2:$G$44,6,FALSE)</f>
        <v>Lena Tomczak</v>
      </c>
      <c r="D31" s="5" t="str">
        <f>VLOOKUP(B31,'Entries U13 Girls'!$A$2:$G$44,7,FALSE)</f>
        <v>Wrekin Harriers</v>
      </c>
      <c r="E31" s="37">
        <v>11.08</v>
      </c>
    </row>
    <row r="32" spans="1:5" x14ac:dyDescent="0.35">
      <c r="A32">
        <v>30</v>
      </c>
      <c r="B32" s="1">
        <v>32</v>
      </c>
      <c r="C32" s="5" t="str">
        <f>VLOOKUP(B32,'Entries U13 Girls'!$A$2:$G$44,6,FALSE)</f>
        <v>Ariadne Carsen</v>
      </c>
      <c r="D32" s="5" t="str">
        <f>VLOOKUP(B32,'Entries U13 Girls'!$A$2:$G$44,7,FALSE)</f>
        <v>Shrewsbury High School</v>
      </c>
      <c r="E32" s="37">
        <v>12.07</v>
      </c>
    </row>
    <row r="33" spans="1:5" x14ac:dyDescent="0.35">
      <c r="A33">
        <v>31</v>
      </c>
      <c r="B33" s="1">
        <v>33</v>
      </c>
      <c r="C33" s="5" t="str">
        <f>VLOOKUP(B33,'Entries U13 Girls'!$A$2:$G$44,6,FALSE)</f>
        <v>Islay Stewart</v>
      </c>
      <c r="D33" s="5" t="str">
        <f>VLOOKUP(B33,'Entries U13 Girls'!$A$2:$G$44,7,FALSE)</f>
        <v>Shrewsbury High School</v>
      </c>
      <c r="E33" s="37">
        <v>13.52</v>
      </c>
    </row>
    <row r="34" spans="1:5" x14ac:dyDescent="0.35">
      <c r="A34">
        <v>32</v>
      </c>
      <c r="B34" s="1">
        <v>29</v>
      </c>
      <c r="C34" s="5" t="str">
        <f>VLOOKUP(B34,'Entries U13 Girls'!$A$2:$G$44,6,FALSE)</f>
        <v>Freya Bromley</v>
      </c>
      <c r="D34" s="5" t="str">
        <f>VLOOKUP(B34,'Entries U13 Girls'!$A$2:$G$44,7,FALSE)</f>
        <v>Shrewsbury High School</v>
      </c>
      <c r="E34" s="37">
        <v>13.52</v>
      </c>
    </row>
    <row r="38" spans="1:5" x14ac:dyDescent="0.35">
      <c r="C38" s="20" t="s">
        <v>600</v>
      </c>
      <c r="E38" s="20" t="s">
        <v>601</v>
      </c>
    </row>
    <row r="39" spans="1:5" x14ac:dyDescent="0.35">
      <c r="C39" s="5" t="s">
        <v>70</v>
      </c>
      <c r="E39">
        <v>10</v>
      </c>
    </row>
    <row r="40" spans="1:5" x14ac:dyDescent="0.35">
      <c r="C40" t="s">
        <v>93</v>
      </c>
      <c r="E40">
        <v>27</v>
      </c>
    </row>
    <row r="41" spans="1:5" x14ac:dyDescent="0.35">
      <c r="C41" t="s">
        <v>62</v>
      </c>
      <c r="E41">
        <v>38</v>
      </c>
    </row>
    <row r="42" spans="1:5" x14ac:dyDescent="0.35">
      <c r="C42" s="5" t="s">
        <v>104</v>
      </c>
      <c r="E42">
        <v>57</v>
      </c>
    </row>
    <row r="43" spans="1:5" x14ac:dyDescent="0.35">
      <c r="C43" t="s">
        <v>458</v>
      </c>
      <c r="E43">
        <v>83</v>
      </c>
    </row>
  </sheetData>
  <autoFilter ref="A2:E34" xr:uid="{361A7C77-41DE-4D55-A5AE-F2D6246451C6}"/>
  <sortState xmlns:xlrd2="http://schemas.microsoft.com/office/spreadsheetml/2017/richdata2" ref="C39:E43">
    <sortCondition ref="E39:E43"/>
  </sortState>
  <mergeCells count="1">
    <mergeCell ref="A1:E1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5CF62-6787-499F-B1F0-723E211A8679}">
  <sheetPr codeName="Sheet12" filterMode="1">
    <tabColor theme="5" tint="-0.249977111117893"/>
  </sheetPr>
  <dimension ref="A1:W138"/>
  <sheetViews>
    <sheetView topLeftCell="A116" zoomScaleNormal="100" workbookViewId="0">
      <selection activeCell="J128" sqref="J128"/>
    </sheetView>
  </sheetViews>
  <sheetFormatPr defaultRowHeight="14.5" x14ac:dyDescent="0.35"/>
  <cols>
    <col min="3" max="3" width="21.453125" bestFit="1" customWidth="1"/>
    <col min="4" max="4" width="26.26953125" customWidth="1"/>
    <col min="5" max="5" width="9.54296875" hidden="1" customWidth="1"/>
    <col min="6" max="6" width="9.54296875" customWidth="1"/>
    <col min="7" max="7" width="9.1796875" customWidth="1"/>
    <col min="21" max="23" width="9.1796875" hidden="1" customWidth="1"/>
  </cols>
  <sheetData>
    <row r="1" spans="1:22" x14ac:dyDescent="0.35">
      <c r="A1" s="40" t="s">
        <v>35</v>
      </c>
      <c r="B1" s="40"/>
      <c r="C1" s="40"/>
      <c r="D1" s="40"/>
      <c r="E1" s="40"/>
      <c r="F1" s="40"/>
      <c r="G1" s="40"/>
    </row>
    <row r="2" spans="1:22" ht="29" x14ac:dyDescent="0.35">
      <c r="A2" s="20" t="s">
        <v>16</v>
      </c>
      <c r="B2" s="20" t="s">
        <v>11</v>
      </c>
      <c r="C2" s="20" t="s">
        <v>12</v>
      </c>
      <c r="D2" s="20" t="s">
        <v>14</v>
      </c>
      <c r="E2" s="28" t="s">
        <v>48</v>
      </c>
      <c r="F2" s="28" t="s">
        <v>18</v>
      </c>
      <c r="G2" s="20" t="s">
        <v>13</v>
      </c>
    </row>
    <row r="3" spans="1:22" hidden="1" x14ac:dyDescent="0.35">
      <c r="A3" s="11">
        <v>1</v>
      </c>
      <c r="B3" s="11">
        <v>492</v>
      </c>
      <c r="C3" s="5" t="str">
        <f>VLOOKUP(B3,'Entries Senior Men'!$A$2:$H$150,7,FALSE)</f>
        <v>Dylan Gillett</v>
      </c>
      <c r="D3" s="5" t="str">
        <f>VLOOKUP(B3,'Entries Senior Men'!$A$2:$I$150,9,FALSE)</f>
        <v>Telford AC</v>
      </c>
      <c r="E3" s="5">
        <f>VLOOKUP(B3,'Entries Senior Men'!$A$2:$I$150,8,FALSE)</f>
        <v>2000</v>
      </c>
      <c r="F3" s="5" t="str">
        <f t="shared" ref="F3:F34" si="0">VLOOKUP(E3,$U$3:$W$84,3,FALSE)</f>
        <v>Senior</v>
      </c>
      <c r="G3" s="37">
        <v>32.18</v>
      </c>
      <c r="U3">
        <v>2022</v>
      </c>
      <c r="V3">
        <v>0</v>
      </c>
    </row>
    <row r="4" spans="1:22" hidden="1" x14ac:dyDescent="0.35">
      <c r="A4" s="11">
        <v>2</v>
      </c>
      <c r="B4" s="11">
        <v>416</v>
      </c>
      <c r="C4" s="5" t="str">
        <f>VLOOKUP(B4,'Entries Senior Men'!$A$2:$H$150,7,FALSE)</f>
        <v>Matthew Collins</v>
      </c>
      <c r="D4" s="5" t="str">
        <f>VLOOKUP(B4,'Entries Senior Men'!$A$2:$I$150,9,FALSE)</f>
        <v>Oswestry Olympians</v>
      </c>
      <c r="E4" s="5">
        <f>VLOOKUP(B4,'Entries Senior Men'!$A$2:$I$150,8,FALSE)</f>
        <v>2002</v>
      </c>
      <c r="F4" s="5" t="str">
        <f t="shared" si="0"/>
        <v>Senior</v>
      </c>
      <c r="G4" s="37">
        <v>32.31</v>
      </c>
      <c r="U4">
        <v>2020</v>
      </c>
      <c r="V4">
        <v>2</v>
      </c>
    </row>
    <row r="5" spans="1:22" hidden="1" x14ac:dyDescent="0.35">
      <c r="A5" s="11">
        <v>3</v>
      </c>
      <c r="B5" s="11">
        <v>437</v>
      </c>
      <c r="C5" s="5" t="str">
        <f>VLOOKUP(B5,'Entries Senior Men'!$A$2:$H$150,7,FALSE)</f>
        <v>Daniel Husbands</v>
      </c>
      <c r="D5" s="5" t="str">
        <f>VLOOKUP(B5,'Entries Senior Men'!$A$2:$I$150,9,FALSE)</f>
        <v>Shrewsbury AC</v>
      </c>
      <c r="E5" s="5">
        <f>VLOOKUP(B5,'Entries Senior Men'!$A$2:$I$150,8,FALSE)</f>
        <v>1989</v>
      </c>
      <c r="F5" s="5" t="str">
        <f t="shared" si="0"/>
        <v>Senior</v>
      </c>
      <c r="G5" s="37">
        <v>33.090000000000003</v>
      </c>
      <c r="U5">
        <v>2019</v>
      </c>
      <c r="V5">
        <v>3</v>
      </c>
    </row>
    <row r="6" spans="1:22" hidden="1" x14ac:dyDescent="0.35">
      <c r="A6" s="11">
        <v>4</v>
      </c>
      <c r="B6" s="11">
        <v>415</v>
      </c>
      <c r="C6" s="5" t="str">
        <f>VLOOKUP(B6,'Entries Senior Men'!$A$2:$H$150,7,FALSE)</f>
        <v>Oliver Perratt</v>
      </c>
      <c r="D6" s="5" t="str">
        <f>VLOOKUP(B6,'Entries Senior Men'!$A$2:$I$150,9,FALSE)</f>
        <v>Ludlow Runners</v>
      </c>
      <c r="E6" s="5">
        <f>VLOOKUP(B6,'Entries Senior Men'!$A$2:$I$150,8,FALSE)</f>
        <v>1990</v>
      </c>
      <c r="F6" s="5" t="str">
        <f t="shared" si="0"/>
        <v>Senior</v>
      </c>
      <c r="G6" s="37">
        <v>33.119999999999997</v>
      </c>
      <c r="U6">
        <v>2018</v>
      </c>
      <c r="V6">
        <v>4</v>
      </c>
    </row>
    <row r="7" spans="1:22" hidden="1" x14ac:dyDescent="0.35">
      <c r="A7" s="11">
        <v>5</v>
      </c>
      <c r="B7" s="11">
        <v>529</v>
      </c>
      <c r="C7" s="5" t="str">
        <f>VLOOKUP(B7,'Entries Senior Men'!$A$2:$H$150,7,FALSE)</f>
        <v>Robert Weston</v>
      </c>
      <c r="D7" s="5" t="str">
        <f>VLOOKUP(B7,'Entries Senior Men'!$A$2:$I$150,9,FALSE)</f>
        <v>Whitchurch Whippets</v>
      </c>
      <c r="E7" s="5">
        <f>VLOOKUP(B7,'Entries Senior Men'!$A$2:$I$150,8,FALSE)</f>
        <v>1990</v>
      </c>
      <c r="F7" s="5" t="str">
        <f t="shared" si="0"/>
        <v>Senior</v>
      </c>
      <c r="G7" s="37">
        <v>33.35</v>
      </c>
      <c r="U7">
        <v>2017</v>
      </c>
      <c r="V7">
        <v>5</v>
      </c>
    </row>
    <row r="8" spans="1:22" x14ac:dyDescent="0.35">
      <c r="A8" s="11">
        <v>6</v>
      </c>
      <c r="B8" s="11">
        <v>504</v>
      </c>
      <c r="C8" s="5" t="str">
        <f>VLOOKUP(B8,'Entries Senior Men'!$A$2:$H$150,7,FALSE)</f>
        <v>Paul Ward</v>
      </c>
      <c r="D8" s="5" t="str">
        <f>VLOOKUP(B8,'Entries Senior Men'!$A$2:$I$150,9,FALSE)</f>
        <v>Telford AC</v>
      </c>
      <c r="E8" s="5">
        <f>VLOOKUP(B8,'Entries Senior Men'!$A$2:$I$150,8,FALSE)</f>
        <v>1966</v>
      </c>
      <c r="F8" s="5" t="str">
        <f t="shared" si="0"/>
        <v>M55</v>
      </c>
      <c r="G8" s="37">
        <v>33.369999999999997</v>
      </c>
      <c r="U8">
        <v>2016</v>
      </c>
      <c r="V8">
        <v>6</v>
      </c>
    </row>
    <row r="9" spans="1:22" x14ac:dyDescent="0.35">
      <c r="A9" s="11">
        <v>7</v>
      </c>
      <c r="B9" s="11">
        <v>431</v>
      </c>
      <c r="C9" s="5" t="str">
        <f>VLOOKUP(B9,'Entries Senior Men'!$A$2:$H$150,7,FALSE)</f>
        <v>Paul Jones</v>
      </c>
      <c r="D9" s="5" t="str">
        <f>VLOOKUP(B9,'Entries Senior Men'!$A$2:$I$150,9,FALSE)</f>
        <v>Shrewsbury AC</v>
      </c>
      <c r="E9" s="5">
        <f>VLOOKUP(B9,'Entries Senior Men'!$A$2:$I$150,8,FALSE)</f>
        <v>1970</v>
      </c>
      <c r="F9" s="5" t="str">
        <f t="shared" si="0"/>
        <v>M50</v>
      </c>
      <c r="G9" s="37">
        <v>34.07</v>
      </c>
      <c r="U9">
        <v>2015</v>
      </c>
      <c r="V9">
        <v>7</v>
      </c>
    </row>
    <row r="10" spans="1:22" hidden="1" x14ac:dyDescent="0.35">
      <c r="A10" s="11">
        <v>8</v>
      </c>
      <c r="B10" s="11">
        <v>436</v>
      </c>
      <c r="C10" s="5" t="str">
        <f>VLOOKUP(B10,'Entries Senior Men'!$A$2:$H$150,7,FALSE)</f>
        <v>Daniel Elliot</v>
      </c>
      <c r="D10" s="5" t="str">
        <f>VLOOKUP(B10,'Entries Senior Men'!$A$2:$I$150,9,FALSE)</f>
        <v>Shrewsbury AC</v>
      </c>
      <c r="E10" s="5">
        <f>VLOOKUP(B10,'Entries Senior Men'!$A$2:$I$150,8,FALSE)</f>
        <v>1996</v>
      </c>
      <c r="F10" s="5" t="str">
        <f t="shared" si="0"/>
        <v>Senior</v>
      </c>
      <c r="G10" s="37">
        <v>34.17</v>
      </c>
      <c r="U10">
        <v>2014</v>
      </c>
      <c r="V10">
        <v>8</v>
      </c>
    </row>
    <row r="11" spans="1:22" hidden="1" x14ac:dyDescent="0.35">
      <c r="A11" s="11">
        <v>9</v>
      </c>
      <c r="B11" s="11">
        <v>430</v>
      </c>
      <c r="C11" s="5" t="str">
        <f>VLOOKUP(B11,'Entries Senior Men'!$A$2:$H$150,7,FALSE)</f>
        <v>Paul Aston</v>
      </c>
      <c r="D11" s="5" t="str">
        <f>VLOOKUP(B11,'Entries Senior Men'!$A$2:$I$150,9,FALSE)</f>
        <v>Shrewsbury AC</v>
      </c>
      <c r="E11" s="5">
        <f>VLOOKUP(B11,'Entries Senior Men'!$A$2:$I$150,8,FALSE)</f>
        <v>1983</v>
      </c>
      <c r="F11" s="5" t="str">
        <f t="shared" si="0"/>
        <v>M35</v>
      </c>
      <c r="G11" s="37">
        <v>34.21</v>
      </c>
      <c r="U11">
        <v>2013</v>
      </c>
      <c r="V11">
        <v>9</v>
      </c>
    </row>
    <row r="12" spans="1:22" hidden="1" x14ac:dyDescent="0.35">
      <c r="A12" s="11">
        <v>10</v>
      </c>
      <c r="B12" s="11">
        <v>442</v>
      </c>
      <c r="C12" s="5" t="str">
        <f>VLOOKUP(B12,'Entries Senior Men'!$A$2:$H$150,7,FALSE)</f>
        <v>Connor Middleton</v>
      </c>
      <c r="D12" s="5" t="str">
        <f>VLOOKUP(B12,'Entries Senior Men'!$A$2:$I$150,9,FALSE)</f>
        <v>Shrewsbury AC</v>
      </c>
      <c r="E12" s="5">
        <f>VLOOKUP(B12,'Entries Senior Men'!$A$2:$I$150,8,FALSE)</f>
        <v>1996</v>
      </c>
      <c r="F12" s="5" t="str">
        <f t="shared" si="0"/>
        <v>Senior</v>
      </c>
      <c r="G12" s="37">
        <v>34.28</v>
      </c>
      <c r="U12">
        <v>2012</v>
      </c>
      <c r="V12">
        <v>10</v>
      </c>
    </row>
    <row r="13" spans="1:22" hidden="1" x14ac:dyDescent="0.35">
      <c r="A13" s="11">
        <v>11</v>
      </c>
      <c r="B13" s="11">
        <v>400</v>
      </c>
      <c r="C13" s="5" t="str">
        <f>VLOOKUP(B13,'Entries Senior Men'!$A$2:$H$150,7,FALSE)</f>
        <v>Mark Pepper</v>
      </c>
      <c r="D13" s="5" t="str">
        <f>VLOOKUP(B13,'Entries Senior Men'!$A$2:$I$150,9,FALSE)</f>
        <v>Belgrave Harriers</v>
      </c>
      <c r="E13" s="5">
        <f>VLOOKUP(B13,'Entries Senior Men'!$A$2:$I$150,8,FALSE)</f>
        <v>2000</v>
      </c>
      <c r="F13" s="5" t="str">
        <f t="shared" si="0"/>
        <v>Senior</v>
      </c>
      <c r="G13" s="37">
        <v>34.409999999999997</v>
      </c>
      <c r="U13">
        <v>2011</v>
      </c>
      <c r="V13">
        <v>11</v>
      </c>
    </row>
    <row r="14" spans="1:22" hidden="1" x14ac:dyDescent="0.35">
      <c r="A14" s="11">
        <v>12</v>
      </c>
      <c r="B14" s="11">
        <v>444</v>
      </c>
      <c r="C14" s="5" t="str">
        <f>VLOOKUP(B14,'Entries Senior Men'!$A$2:$H$150,7,FALSE)</f>
        <v>Gabriel Morris</v>
      </c>
      <c r="D14" s="5" t="str">
        <f>VLOOKUP(B14,'Entries Senior Men'!$A$2:$I$150,9,FALSE)</f>
        <v>Shrewsbury AC</v>
      </c>
      <c r="E14" s="5">
        <f>VLOOKUP(B14,'Entries Senior Men'!$A$2:$I$150,8,FALSE)</f>
        <v>1983</v>
      </c>
      <c r="F14" s="5" t="str">
        <f t="shared" si="0"/>
        <v>M35</v>
      </c>
      <c r="G14" s="37">
        <v>34.549999999999997</v>
      </c>
      <c r="U14">
        <v>2010</v>
      </c>
      <c r="V14">
        <v>12</v>
      </c>
    </row>
    <row r="15" spans="1:22" hidden="1" x14ac:dyDescent="0.35">
      <c r="A15" s="11">
        <v>13</v>
      </c>
      <c r="B15" s="11">
        <v>495</v>
      </c>
      <c r="C15" s="5" t="str">
        <f>VLOOKUP(B15,'Entries Senior Men'!$A$2:$H$150,7,FALSE)</f>
        <v>Jack Cole</v>
      </c>
      <c r="D15" s="5" t="str">
        <f>VLOOKUP(B15,'Entries Senior Men'!$A$2:$I$150,9,FALSE)</f>
        <v>Telford AC</v>
      </c>
      <c r="E15" s="5">
        <f>VLOOKUP(B15,'Entries Senior Men'!$A$2:$I$150,8,FALSE)</f>
        <v>2002</v>
      </c>
      <c r="F15" s="5" t="str">
        <f t="shared" si="0"/>
        <v>Senior</v>
      </c>
      <c r="G15" s="37">
        <v>35.11</v>
      </c>
      <c r="U15">
        <v>2009</v>
      </c>
      <c r="V15">
        <v>13</v>
      </c>
    </row>
    <row r="16" spans="1:22" hidden="1" x14ac:dyDescent="0.35">
      <c r="A16" s="11">
        <v>14</v>
      </c>
      <c r="B16" s="11">
        <v>515</v>
      </c>
      <c r="C16" s="5" t="str">
        <f>VLOOKUP(B16,'Entries Senior Men'!$A$2:$H$150,7,FALSE)</f>
        <v>Tomos Hales</v>
      </c>
      <c r="D16" s="5" t="str">
        <f>VLOOKUP(B16,'Entries Senior Men'!$A$2:$I$150,9,FALSE)</f>
        <v>Telford Harriers</v>
      </c>
      <c r="E16" s="5">
        <f>VLOOKUP(B16,'Entries Senior Men'!$A$2:$I$150,8,FALSE)</f>
        <v>1992</v>
      </c>
      <c r="F16" s="5" t="str">
        <f t="shared" si="0"/>
        <v>Senior</v>
      </c>
      <c r="G16" s="37">
        <v>35.58</v>
      </c>
      <c r="U16">
        <v>2008</v>
      </c>
      <c r="V16">
        <v>14</v>
      </c>
    </row>
    <row r="17" spans="1:23" x14ac:dyDescent="0.35">
      <c r="A17" s="11">
        <v>15</v>
      </c>
      <c r="B17" s="11">
        <v>506</v>
      </c>
      <c r="C17" s="5" t="str">
        <f>VLOOKUP(B17,'Entries Senior Men'!$A$2:$H$150,7,FALSE)</f>
        <v>Ioan Huruban</v>
      </c>
      <c r="D17" s="5" t="str">
        <f>VLOOKUP(B17,'Entries Senior Men'!$A$2:$I$150,9,FALSE)</f>
        <v>Telford AC</v>
      </c>
      <c r="E17" s="5">
        <f>VLOOKUP(B17,'Entries Senior Men'!$A$2:$I$150,8,FALSE)</f>
        <v>1978</v>
      </c>
      <c r="F17" s="5" t="str">
        <f t="shared" si="0"/>
        <v>M40</v>
      </c>
      <c r="G17" s="37">
        <v>36.04</v>
      </c>
      <c r="U17">
        <v>2007</v>
      </c>
      <c r="V17">
        <v>15</v>
      </c>
    </row>
    <row r="18" spans="1:23" x14ac:dyDescent="0.35">
      <c r="A18" s="11">
        <v>16</v>
      </c>
      <c r="B18" s="11">
        <v>505</v>
      </c>
      <c r="C18" s="5" t="str">
        <f>VLOOKUP(B18,'Entries Senior Men'!$A$2:$H$150,7,FALSE)</f>
        <v>Paul O'Brien</v>
      </c>
      <c r="D18" s="5" t="str">
        <f>VLOOKUP(B18,'Entries Senior Men'!$A$2:$I$150,9,FALSE)</f>
        <v>Telford AC</v>
      </c>
      <c r="E18" s="5">
        <f>VLOOKUP(B18,'Entries Senior Men'!$A$2:$I$150,8,FALSE)</f>
        <v>1978</v>
      </c>
      <c r="F18" s="5" t="str">
        <f t="shared" si="0"/>
        <v>M40</v>
      </c>
      <c r="G18" s="37">
        <v>36.08</v>
      </c>
      <c r="U18">
        <v>2006</v>
      </c>
      <c r="V18">
        <v>16</v>
      </c>
    </row>
    <row r="19" spans="1:23" hidden="1" x14ac:dyDescent="0.35">
      <c r="A19" s="11">
        <v>17</v>
      </c>
      <c r="B19" s="11">
        <v>417</v>
      </c>
      <c r="C19" s="5" t="str">
        <f>VLOOKUP(B19,'Entries Senior Men'!$A$2:$H$150,7,FALSE)</f>
        <v>Ryan Stokes</v>
      </c>
      <c r="D19" s="5" t="str">
        <f>VLOOKUP(B19,'Entries Senior Men'!$A$2:$I$150,9,FALSE)</f>
        <v>Oswestry Olympians</v>
      </c>
      <c r="E19" s="5">
        <f>VLOOKUP(B19,'Entries Senior Men'!$A$2:$I$150,8,FALSE)</f>
        <v>1994</v>
      </c>
      <c r="F19" s="5" t="str">
        <f t="shared" si="0"/>
        <v>Senior</v>
      </c>
      <c r="G19" s="37">
        <v>36.119999999999997</v>
      </c>
      <c r="U19">
        <v>2005</v>
      </c>
      <c r="V19">
        <v>17</v>
      </c>
    </row>
    <row r="20" spans="1:23" hidden="1" x14ac:dyDescent="0.35">
      <c r="A20" s="11">
        <v>18</v>
      </c>
      <c r="B20" s="11">
        <v>445</v>
      </c>
      <c r="C20" s="5" t="str">
        <f>VLOOKUP(B20,'Entries Senior Men'!$A$2:$H$150,7,FALSE)</f>
        <v>Stuart Smith</v>
      </c>
      <c r="D20" s="5" t="str">
        <f>VLOOKUP(B20,'Entries Senior Men'!$A$2:$I$150,9,FALSE)</f>
        <v>Shrewsbury AC</v>
      </c>
      <c r="E20" s="5">
        <f>VLOOKUP(B20,'Entries Senior Men'!$A$2:$I$150,8,FALSE)</f>
        <v>1985</v>
      </c>
      <c r="F20" s="5" t="str">
        <f t="shared" si="0"/>
        <v>M35</v>
      </c>
      <c r="G20" s="37">
        <v>36.14</v>
      </c>
      <c r="U20">
        <v>2004</v>
      </c>
      <c r="V20">
        <v>18</v>
      </c>
    </row>
    <row r="21" spans="1:23" x14ac:dyDescent="0.35">
      <c r="A21" s="11">
        <v>19</v>
      </c>
      <c r="B21" s="11">
        <v>450</v>
      </c>
      <c r="C21" s="5" t="str">
        <f>VLOOKUP(B21,'Entries Senior Men'!$A$2:$H$150,7,FALSE)</f>
        <v>James Stuart</v>
      </c>
      <c r="D21" s="5" t="str">
        <f>VLOOKUP(B21,'Entries Senior Men'!$A$2:$I$150,9,FALSE)</f>
        <v>Shrewsbury AC</v>
      </c>
      <c r="E21" s="5">
        <f>VLOOKUP(B21,'Entries Senior Men'!$A$2:$I$150,8,FALSE)</f>
        <v>1975</v>
      </c>
      <c r="F21" s="5" t="str">
        <f t="shared" si="0"/>
        <v>M45</v>
      </c>
      <c r="G21" s="37">
        <v>36.159999999999997</v>
      </c>
      <c r="U21">
        <v>2003</v>
      </c>
      <c r="V21">
        <v>19</v>
      </c>
    </row>
    <row r="22" spans="1:23" hidden="1" x14ac:dyDescent="0.35">
      <c r="A22" s="11">
        <v>20</v>
      </c>
      <c r="B22" s="11">
        <v>429</v>
      </c>
      <c r="C22" s="5" t="str">
        <f>VLOOKUP(B22,'Entries Senior Men'!$A$2:$H$150,7,FALSE)</f>
        <v>Tom Brown</v>
      </c>
      <c r="D22" s="5" t="str">
        <f>VLOOKUP(B22,'Entries Senior Men'!$A$2:$I$150,9,FALSE)</f>
        <v>Shrewsbury AC</v>
      </c>
      <c r="E22" s="5">
        <f>VLOOKUP(B22,'Entries Senior Men'!$A$2:$I$150,8,FALSE)</f>
        <v>1998</v>
      </c>
      <c r="F22" s="5" t="str">
        <f t="shared" si="0"/>
        <v>Senior</v>
      </c>
      <c r="G22" s="37">
        <v>36.21</v>
      </c>
      <c r="U22">
        <v>2002</v>
      </c>
      <c r="V22">
        <v>20</v>
      </c>
      <c r="W22" t="s">
        <v>47</v>
      </c>
    </row>
    <row r="23" spans="1:23" hidden="1" x14ac:dyDescent="0.35">
      <c r="A23" s="11">
        <v>21</v>
      </c>
      <c r="B23" s="11">
        <v>473</v>
      </c>
      <c r="C23" s="5" t="str">
        <f>VLOOKUP(B23,'Entries Senior Men'!$A$2:$H$150,7,FALSE)</f>
        <v>Matthew Thevathasan</v>
      </c>
      <c r="D23" s="5" t="str">
        <f>VLOOKUP(B23,'Entries Senior Men'!$A$2:$I$150,9,FALSE)</f>
        <v>Shropshire Shufflers</v>
      </c>
      <c r="E23" s="5">
        <f>VLOOKUP(B23,'Entries Senior Men'!$A$2:$I$150,8,FALSE)</f>
        <v>2000</v>
      </c>
      <c r="F23" s="5" t="str">
        <f t="shared" si="0"/>
        <v>Senior</v>
      </c>
      <c r="G23" s="37">
        <v>36.25</v>
      </c>
      <c r="U23">
        <v>2001</v>
      </c>
      <c r="V23">
        <v>21</v>
      </c>
      <c r="W23" t="s">
        <v>47</v>
      </c>
    </row>
    <row r="24" spans="1:23" x14ac:dyDescent="0.35">
      <c r="A24" s="11">
        <v>22</v>
      </c>
      <c r="B24" s="11">
        <v>456</v>
      </c>
      <c r="C24" s="5" t="str">
        <f>VLOOKUP(B24,'Entries Senior Men'!$A$2:$H$150,7,FALSE)</f>
        <v>Gregory Williams</v>
      </c>
      <c r="D24" s="5" t="str">
        <f>VLOOKUP(B24,'Entries Senior Men'!$A$2:$I$150,9,FALSE)</f>
        <v>Shropshire Shufflers</v>
      </c>
      <c r="E24" s="5">
        <f>VLOOKUP(B24,'Entries Senior Men'!$A$2:$I$150,8,FALSE)</f>
        <v>1982</v>
      </c>
      <c r="F24" s="5" t="str">
        <f t="shared" si="0"/>
        <v>M40</v>
      </c>
      <c r="G24" s="37">
        <v>36.49</v>
      </c>
      <c r="U24">
        <v>2000</v>
      </c>
      <c r="V24">
        <v>22</v>
      </c>
      <c r="W24" t="s">
        <v>47</v>
      </c>
    </row>
    <row r="25" spans="1:23" hidden="1" x14ac:dyDescent="0.35">
      <c r="A25" s="11">
        <v>23</v>
      </c>
      <c r="B25" s="11">
        <v>443</v>
      </c>
      <c r="C25" s="5" t="str">
        <f>VLOOKUP(B25,'Entries Senior Men'!$A$2:$H$150,7,FALSE)</f>
        <v>Matthew McKibbin</v>
      </c>
      <c r="D25" s="5" t="str">
        <f>VLOOKUP(B25,'Entries Senior Men'!$A$2:$I$150,9,FALSE)</f>
        <v>Shrewsbury AC</v>
      </c>
      <c r="E25" s="5">
        <f>VLOOKUP(B25,'Entries Senior Men'!$A$2:$I$150,8,FALSE)</f>
        <v>1990</v>
      </c>
      <c r="F25" s="5" t="str">
        <f t="shared" si="0"/>
        <v>Senior</v>
      </c>
      <c r="G25" s="37">
        <v>37.11</v>
      </c>
      <c r="U25">
        <v>1999</v>
      </c>
      <c r="V25">
        <v>23</v>
      </c>
      <c r="W25" t="s">
        <v>47</v>
      </c>
    </row>
    <row r="26" spans="1:23" x14ac:dyDescent="0.35">
      <c r="A26" s="11">
        <v>24</v>
      </c>
      <c r="B26" s="11">
        <v>486</v>
      </c>
      <c r="C26" s="5" t="str">
        <f>VLOOKUP(B26,'Entries Senior Men'!$A$2:$H$150,7,FALSE)</f>
        <v>Philip Jones</v>
      </c>
      <c r="D26" s="5" t="str">
        <f>VLOOKUP(B26,'Entries Senior Men'!$A$2:$I$150,9,FALSE)</f>
        <v>Shropshire Shufflers</v>
      </c>
      <c r="E26" s="5">
        <f>VLOOKUP(B26,'Entries Senior Men'!$A$2:$I$150,8,FALSE)</f>
        <v>1976</v>
      </c>
      <c r="F26" s="5" t="str">
        <f t="shared" si="0"/>
        <v>M45</v>
      </c>
      <c r="G26" s="37">
        <v>37.18</v>
      </c>
      <c r="U26">
        <v>1998</v>
      </c>
      <c r="V26">
        <v>24</v>
      </c>
      <c r="W26" t="s">
        <v>47</v>
      </c>
    </row>
    <row r="27" spans="1:23" hidden="1" x14ac:dyDescent="0.35">
      <c r="A27" s="11">
        <v>25</v>
      </c>
      <c r="B27" s="11">
        <v>441</v>
      </c>
      <c r="C27" s="5" t="str">
        <f>VLOOKUP(B27,'Entries Senior Men'!$A$2:$H$150,7,FALSE)</f>
        <v>Adam Jones</v>
      </c>
      <c r="D27" s="5" t="str">
        <f>VLOOKUP(B27,'Entries Senior Men'!$A$2:$I$150,9,FALSE)</f>
        <v>Shrewsbury AC</v>
      </c>
      <c r="E27" s="5">
        <f>VLOOKUP(B27,'Entries Senior Men'!$A$2:$I$150,8,FALSE)</f>
        <v>1992</v>
      </c>
      <c r="F27" s="5" t="str">
        <f t="shared" si="0"/>
        <v>Senior</v>
      </c>
      <c r="G27" s="37">
        <v>37.270000000000003</v>
      </c>
      <c r="U27">
        <v>1997</v>
      </c>
      <c r="V27">
        <v>25</v>
      </c>
      <c r="W27" t="s">
        <v>47</v>
      </c>
    </row>
    <row r="28" spans="1:23" hidden="1" x14ac:dyDescent="0.35">
      <c r="A28" s="11">
        <v>26</v>
      </c>
      <c r="B28" s="11">
        <v>516</v>
      </c>
      <c r="C28" s="5" t="str">
        <f>VLOOKUP(B28,'Entries Senior Men'!$A$2:$H$150,7,FALSE)</f>
        <v>Dean Aston</v>
      </c>
      <c r="D28" s="5" t="str">
        <f>VLOOKUP(B28,'Entries Senior Men'!$A$2:$I$150,9,FALSE)</f>
        <v>Telford Harriers</v>
      </c>
      <c r="E28" s="5">
        <f>VLOOKUP(B28,'Entries Senior Men'!$A$2:$I$150,8,FALSE)</f>
        <v>1990</v>
      </c>
      <c r="F28" s="5" t="str">
        <f t="shared" si="0"/>
        <v>Senior</v>
      </c>
      <c r="G28" s="37">
        <v>37.36</v>
      </c>
      <c r="U28">
        <v>1996</v>
      </c>
      <c r="V28">
        <v>26</v>
      </c>
      <c r="W28" t="s">
        <v>47</v>
      </c>
    </row>
    <row r="29" spans="1:23" hidden="1" x14ac:dyDescent="0.35">
      <c r="A29" s="11">
        <v>27</v>
      </c>
      <c r="B29" s="11">
        <v>500</v>
      </c>
      <c r="C29" s="5" t="str">
        <f>VLOOKUP(B29,'Entries Senior Men'!$A$2:$H$150,7,FALSE)</f>
        <v>Jordan-Lee Stamp</v>
      </c>
      <c r="D29" s="5" t="str">
        <f>VLOOKUP(B29,'Entries Senior Men'!$A$2:$I$150,9,FALSE)</f>
        <v>Telford AC</v>
      </c>
      <c r="E29" s="5">
        <f>VLOOKUP(B29,'Entries Senior Men'!$A$2:$I$150,8,FALSE)</f>
        <v>1997</v>
      </c>
      <c r="F29" s="5" t="str">
        <f t="shared" si="0"/>
        <v>Senior</v>
      </c>
      <c r="G29" s="37">
        <v>37.39</v>
      </c>
      <c r="U29">
        <v>1995</v>
      </c>
      <c r="V29">
        <v>27</v>
      </c>
      <c r="W29" t="s">
        <v>47</v>
      </c>
    </row>
    <row r="30" spans="1:23" hidden="1" x14ac:dyDescent="0.35">
      <c r="A30" s="11">
        <v>28</v>
      </c>
      <c r="B30" s="11">
        <v>498</v>
      </c>
      <c r="C30" s="5" t="str">
        <f>VLOOKUP(B30,'Entries Senior Men'!$A$2:$H$150,7,FALSE)</f>
        <v>Lee Firmstone</v>
      </c>
      <c r="D30" s="5" t="str">
        <f>VLOOKUP(B30,'Entries Senior Men'!$A$2:$I$150,9,FALSE)</f>
        <v>Telford AC</v>
      </c>
      <c r="E30" s="5">
        <f>VLOOKUP(B30,'Entries Senior Men'!$A$2:$I$150,8,FALSE)</f>
        <v>1996</v>
      </c>
      <c r="F30" s="5" t="str">
        <f t="shared" si="0"/>
        <v>Senior</v>
      </c>
      <c r="G30" s="37">
        <v>37.58</v>
      </c>
      <c r="U30">
        <v>1994</v>
      </c>
      <c r="V30">
        <v>28</v>
      </c>
      <c r="W30" t="s">
        <v>47</v>
      </c>
    </row>
    <row r="31" spans="1:23" x14ac:dyDescent="0.35">
      <c r="A31" s="11">
        <v>29</v>
      </c>
      <c r="B31" s="11">
        <v>427</v>
      </c>
      <c r="C31" s="5" t="str">
        <f>VLOOKUP(B31,'Entries Senior Men'!$A$2:$H$150,7,FALSE)</f>
        <v>Simon Barkley</v>
      </c>
      <c r="D31" s="5" t="str">
        <f>VLOOKUP(B31,'Entries Senior Men'!$A$2:$I$150,9,FALSE)</f>
        <v>Oswestry Olympians</v>
      </c>
      <c r="E31" s="5">
        <f>VLOOKUP(B31,'Entries Senior Men'!$A$2:$I$150,8,FALSE)</f>
        <v>1973</v>
      </c>
      <c r="F31" s="5" t="str">
        <f t="shared" si="0"/>
        <v>M45</v>
      </c>
      <c r="G31" s="37">
        <v>38.03</v>
      </c>
      <c r="U31">
        <v>1993</v>
      </c>
      <c r="V31">
        <v>29</v>
      </c>
      <c r="W31" t="s">
        <v>47</v>
      </c>
    </row>
    <row r="32" spans="1:23" x14ac:dyDescent="0.35">
      <c r="A32" s="11">
        <v>30</v>
      </c>
      <c r="B32" s="11">
        <v>507</v>
      </c>
      <c r="C32" s="5" t="str">
        <f>VLOOKUP(B32,'Entries Senior Men'!$A$2:$H$150,7,FALSE)</f>
        <v>Dean Gapper</v>
      </c>
      <c r="D32" s="5" t="str">
        <f>VLOOKUP(B32,'Entries Senior Men'!$A$2:$I$150,9,FALSE)</f>
        <v>Telford AC</v>
      </c>
      <c r="E32" s="5">
        <f>VLOOKUP(B32,'Entries Senior Men'!$A$2:$I$150,8,FALSE)</f>
        <v>1977</v>
      </c>
      <c r="F32" s="5" t="str">
        <f t="shared" si="0"/>
        <v>M45</v>
      </c>
      <c r="G32" s="37">
        <v>38.200000000000003</v>
      </c>
      <c r="U32">
        <v>1992</v>
      </c>
      <c r="V32">
        <v>30</v>
      </c>
      <c r="W32" t="s">
        <v>47</v>
      </c>
    </row>
    <row r="33" spans="1:23" x14ac:dyDescent="0.35">
      <c r="A33" s="11">
        <v>31</v>
      </c>
      <c r="B33" s="11">
        <v>423</v>
      </c>
      <c r="C33" s="5" t="str">
        <f>VLOOKUP(B33,'Entries Senior Men'!$A$2:$H$150,7,FALSE)</f>
        <v>Tim Tansley</v>
      </c>
      <c r="D33" s="5" t="str">
        <f>VLOOKUP(B33,'Entries Senior Men'!$A$2:$I$150,9,FALSE)</f>
        <v>Oswestry Olympians</v>
      </c>
      <c r="E33" s="5">
        <f>VLOOKUP(B33,'Entries Senior Men'!$A$2:$I$150,8,FALSE)</f>
        <v>1972</v>
      </c>
      <c r="F33" s="5" t="str">
        <f t="shared" si="0"/>
        <v>M50</v>
      </c>
      <c r="G33" s="37">
        <v>38.24</v>
      </c>
      <c r="U33">
        <v>1991</v>
      </c>
      <c r="V33">
        <v>31</v>
      </c>
      <c r="W33" t="s">
        <v>47</v>
      </c>
    </row>
    <row r="34" spans="1:23" hidden="1" x14ac:dyDescent="0.35">
      <c r="A34" s="11">
        <v>32</v>
      </c>
      <c r="B34" s="11">
        <v>435</v>
      </c>
      <c r="C34" s="5" t="str">
        <f>VLOOKUP(B34,'Entries Senior Men'!$A$2:$H$150,7,FALSE)</f>
        <v>Joe Davies</v>
      </c>
      <c r="D34" s="5" t="str">
        <f>VLOOKUP(B34,'Entries Senior Men'!$A$2:$I$150,9,FALSE)</f>
        <v>Shrewsbury AC</v>
      </c>
      <c r="E34" s="5">
        <f>VLOOKUP(B34,'Entries Senior Men'!$A$2:$I$150,8,FALSE)</f>
        <v>1988</v>
      </c>
      <c r="F34" s="5" t="str">
        <f t="shared" si="0"/>
        <v>Senior</v>
      </c>
      <c r="G34" s="37">
        <v>38.36</v>
      </c>
      <c r="U34">
        <v>1990</v>
      </c>
      <c r="V34">
        <v>32</v>
      </c>
      <c r="W34" t="s">
        <v>47</v>
      </c>
    </row>
    <row r="35" spans="1:23" x14ac:dyDescent="0.35">
      <c r="A35" s="11">
        <v>33</v>
      </c>
      <c r="B35" s="11">
        <v>523</v>
      </c>
      <c r="C35" s="5" t="str">
        <f>VLOOKUP(B35,'Entries Senior Men'!$A$2:$H$150,7,FALSE)</f>
        <v>Neil Price</v>
      </c>
      <c r="D35" s="5" t="str">
        <f>VLOOKUP(B35,'Entries Senior Men'!$A$2:$I$150,9,FALSE)</f>
        <v>Telford Harriers</v>
      </c>
      <c r="E35" s="5">
        <f>VLOOKUP(B35,'Entries Senior Men'!$A$2:$I$150,8,FALSE)</f>
        <v>1971</v>
      </c>
      <c r="F35" s="5" t="str">
        <f t="shared" ref="F35:F66" si="1">VLOOKUP(E35,$U$3:$W$84,3,FALSE)</f>
        <v>M50</v>
      </c>
      <c r="G35" s="37">
        <v>38.39</v>
      </c>
      <c r="U35">
        <v>1989</v>
      </c>
      <c r="V35">
        <v>33</v>
      </c>
      <c r="W35" t="s">
        <v>47</v>
      </c>
    </row>
    <row r="36" spans="1:23" x14ac:dyDescent="0.35">
      <c r="A36" s="11">
        <v>34</v>
      </c>
      <c r="B36" s="11">
        <v>440</v>
      </c>
      <c r="C36" s="5" t="str">
        <f>VLOOKUP(B36,'Entries Senior Men'!$A$2:$H$150,7,FALSE)</f>
        <v>Jim Hall</v>
      </c>
      <c r="D36" s="5" t="str">
        <f>VLOOKUP(B36,'Entries Senior Men'!$A$2:$I$150,9,FALSE)</f>
        <v>Shrewsbury AC</v>
      </c>
      <c r="E36" s="5">
        <f>VLOOKUP(B36,'Entries Senior Men'!$A$2:$I$150,8,FALSE)</f>
        <v>1971</v>
      </c>
      <c r="F36" s="5" t="str">
        <f t="shared" si="1"/>
        <v>M50</v>
      </c>
      <c r="G36" s="37">
        <v>38.46</v>
      </c>
      <c r="U36">
        <v>1988</v>
      </c>
      <c r="V36">
        <v>34</v>
      </c>
      <c r="W36" t="s">
        <v>47</v>
      </c>
    </row>
    <row r="37" spans="1:23" x14ac:dyDescent="0.35">
      <c r="A37" s="11">
        <v>35</v>
      </c>
      <c r="B37" s="11">
        <v>501</v>
      </c>
      <c r="C37" s="5" t="str">
        <f>VLOOKUP(B37,'Entries Senior Men'!$A$2:$H$150,7,FALSE)</f>
        <v>Darren Hands</v>
      </c>
      <c r="D37" s="5" t="str">
        <f>VLOOKUP(B37,'Entries Senior Men'!$A$2:$I$150,9,FALSE)</f>
        <v>Telford AC</v>
      </c>
      <c r="E37" s="5">
        <f>VLOOKUP(B37,'Entries Senior Men'!$A$2:$I$150,8,FALSE)</f>
        <v>1967</v>
      </c>
      <c r="F37" s="5" t="str">
        <f t="shared" si="1"/>
        <v>M55</v>
      </c>
      <c r="G37" s="37">
        <v>38.47</v>
      </c>
      <c r="U37">
        <v>1987</v>
      </c>
      <c r="V37">
        <v>35</v>
      </c>
      <c r="W37" t="s">
        <v>46</v>
      </c>
    </row>
    <row r="38" spans="1:23" x14ac:dyDescent="0.35">
      <c r="A38" s="11">
        <v>36</v>
      </c>
      <c r="B38" s="11">
        <v>461</v>
      </c>
      <c r="C38" s="5" t="str">
        <f>VLOOKUP(B38,'Entries Senior Men'!$A$2:$H$150,7,FALSE)</f>
        <v>Richard Pepper</v>
      </c>
      <c r="D38" s="5" t="str">
        <f>VLOOKUP(B38,'Entries Senior Men'!$A$2:$I$150,9,FALSE)</f>
        <v>Shropshire Shufflers</v>
      </c>
      <c r="E38" s="5">
        <f>VLOOKUP(B38,'Entries Senior Men'!$A$2:$I$150,8,FALSE)</f>
        <v>1971</v>
      </c>
      <c r="F38" s="5" t="str">
        <f t="shared" si="1"/>
        <v>M50</v>
      </c>
      <c r="G38" s="37">
        <v>38.51</v>
      </c>
      <c r="U38">
        <v>1986</v>
      </c>
      <c r="V38">
        <v>36</v>
      </c>
      <c r="W38" t="s">
        <v>46</v>
      </c>
    </row>
    <row r="39" spans="1:23" hidden="1" x14ac:dyDescent="0.35">
      <c r="A39" s="11">
        <v>37</v>
      </c>
      <c r="B39" s="11">
        <v>455</v>
      </c>
      <c r="C39" s="5" t="str">
        <f>VLOOKUP(B39,'Entries Senior Men'!$A$2:$H$150,7,FALSE)</f>
        <v>Andrew Wakefield</v>
      </c>
      <c r="D39" s="5" t="str">
        <f>VLOOKUP(B39,'Entries Senior Men'!$A$2:$I$150,9,FALSE)</f>
        <v>Shropshire Shufflers</v>
      </c>
      <c r="E39" s="5">
        <f>VLOOKUP(B39,'Entries Senior Men'!$A$2:$I$150,8,FALSE)</f>
        <v>1989</v>
      </c>
      <c r="F39" s="5" t="str">
        <f t="shared" si="1"/>
        <v>Senior</v>
      </c>
      <c r="G39" s="37">
        <v>39.06</v>
      </c>
      <c r="U39">
        <v>1985</v>
      </c>
      <c r="V39">
        <v>37</v>
      </c>
      <c r="W39" t="s">
        <v>46</v>
      </c>
    </row>
    <row r="40" spans="1:23" hidden="1" x14ac:dyDescent="0.35">
      <c r="A40" s="11">
        <v>38</v>
      </c>
      <c r="B40" s="11">
        <v>419</v>
      </c>
      <c r="C40" s="5" t="str">
        <f>VLOOKUP(B40,'Entries Senior Men'!$A$2:$H$150,7,FALSE)</f>
        <v>Oscar Simmons</v>
      </c>
      <c r="D40" s="5" t="str">
        <f>VLOOKUP(B40,'Entries Senior Men'!$A$2:$I$150,9,FALSE)</f>
        <v>Oswestry Olympians</v>
      </c>
      <c r="E40" s="5">
        <f>VLOOKUP(B40,'Entries Senior Men'!$A$2:$I$150,8,FALSE)</f>
        <v>1994</v>
      </c>
      <c r="F40" s="5" t="str">
        <f t="shared" si="1"/>
        <v>Senior</v>
      </c>
      <c r="G40" s="37">
        <v>39.08</v>
      </c>
      <c r="U40">
        <v>1984</v>
      </c>
      <c r="V40">
        <v>38</v>
      </c>
      <c r="W40" t="s">
        <v>46</v>
      </c>
    </row>
    <row r="41" spans="1:23" x14ac:dyDescent="0.35">
      <c r="A41" s="11">
        <v>39</v>
      </c>
      <c r="B41" s="11">
        <v>452</v>
      </c>
      <c r="C41" s="5" t="str">
        <f>VLOOKUP(B41,'Entries Senior Men'!$A$2:$H$150,7,FALSE)</f>
        <v>David Owen</v>
      </c>
      <c r="D41" s="5" t="str">
        <f>VLOOKUP(B41,'Entries Senior Men'!$A$2:$I$150,9,FALSE)</f>
        <v>Shrewsbury AC</v>
      </c>
      <c r="E41" s="5">
        <f>VLOOKUP(B41,'Entries Senior Men'!$A$2:$I$150,8,FALSE)</f>
        <v>1977</v>
      </c>
      <c r="F41" s="5" t="str">
        <f t="shared" si="1"/>
        <v>M45</v>
      </c>
      <c r="G41" s="37">
        <v>39.119999999999997</v>
      </c>
      <c r="U41">
        <v>1983</v>
      </c>
      <c r="V41">
        <v>39</v>
      </c>
      <c r="W41" t="s">
        <v>46</v>
      </c>
    </row>
    <row r="42" spans="1:23" x14ac:dyDescent="0.35">
      <c r="A42" s="11">
        <v>40</v>
      </c>
      <c r="B42" s="11">
        <v>534</v>
      </c>
      <c r="C42" s="5" t="str">
        <f>VLOOKUP(B42,'Entries Senior Men'!$A$2:$H$150,7,FALSE)</f>
        <v>Robert Sharam</v>
      </c>
      <c r="D42" s="5" t="str">
        <f>VLOOKUP(B42,'Entries Senior Men'!$A$2:$I$150,9,FALSE)</f>
        <v>Whitchurch Whippets</v>
      </c>
      <c r="E42" s="5">
        <f>VLOOKUP(B42,'Entries Senior Men'!$A$2:$I$150,8,FALSE)</f>
        <v>1973</v>
      </c>
      <c r="F42" s="5" t="str">
        <f t="shared" si="1"/>
        <v>M45</v>
      </c>
      <c r="G42" s="37">
        <v>39.24</v>
      </c>
      <c r="U42">
        <v>1982</v>
      </c>
      <c r="V42">
        <v>40</v>
      </c>
      <c r="W42" t="s">
        <v>45</v>
      </c>
    </row>
    <row r="43" spans="1:23" x14ac:dyDescent="0.35">
      <c r="A43" s="11">
        <v>41</v>
      </c>
      <c r="B43" s="11">
        <v>521</v>
      </c>
      <c r="C43" s="5" t="str">
        <f>VLOOKUP(B43,'Entries Senior Men'!$A$2:$H$150,7,FALSE)</f>
        <v>Chris Doran</v>
      </c>
      <c r="D43" s="5" t="str">
        <f>VLOOKUP(B43,'Entries Senior Men'!$A$2:$I$150,9,FALSE)</f>
        <v>Telford Harriers</v>
      </c>
      <c r="E43" s="5">
        <f>VLOOKUP(B43,'Entries Senior Men'!$A$2:$I$150,8,FALSE)</f>
        <v>1977</v>
      </c>
      <c r="F43" s="5" t="str">
        <f t="shared" si="1"/>
        <v>M45</v>
      </c>
      <c r="G43" s="37">
        <v>39.32</v>
      </c>
      <c r="U43">
        <v>1981</v>
      </c>
      <c r="V43">
        <v>41</v>
      </c>
      <c r="W43" t="s">
        <v>45</v>
      </c>
    </row>
    <row r="44" spans="1:23" hidden="1" x14ac:dyDescent="0.35">
      <c r="A44" s="11">
        <v>42</v>
      </c>
      <c r="B44" s="11">
        <v>453</v>
      </c>
      <c r="C44" s="5" t="str">
        <f>VLOOKUP(B44,'Entries Senior Men'!$A$2:$H$150,7,FALSE)</f>
        <v>Michael Barber</v>
      </c>
      <c r="D44" s="5" t="str">
        <f>VLOOKUP(B44,'Entries Senior Men'!$A$2:$I$150,9,FALSE)</f>
        <v>Shropshire Shufflers</v>
      </c>
      <c r="E44" s="5">
        <f>VLOOKUP(B44,'Entries Senior Men'!$A$2:$I$150,8,FALSE)</f>
        <v>1984</v>
      </c>
      <c r="F44" s="5" t="str">
        <f t="shared" si="1"/>
        <v>M35</v>
      </c>
      <c r="G44" s="37">
        <v>39.56</v>
      </c>
      <c r="U44">
        <v>1980</v>
      </c>
      <c r="V44">
        <v>42</v>
      </c>
      <c r="W44" t="s">
        <v>45</v>
      </c>
    </row>
    <row r="45" spans="1:23" x14ac:dyDescent="0.35">
      <c r="A45" s="11">
        <v>43</v>
      </c>
      <c r="B45" s="11">
        <v>508</v>
      </c>
      <c r="C45" s="5" t="str">
        <f>VLOOKUP(B45,'Entries Senior Men'!$A$2:$H$150,7,FALSE)</f>
        <v>Robert Norman</v>
      </c>
      <c r="D45" s="5" t="str">
        <f>VLOOKUP(B45,'Entries Senior Men'!$A$2:$I$150,9,FALSE)</f>
        <v>Telford AC</v>
      </c>
      <c r="E45" s="5">
        <f>VLOOKUP(B45,'Entries Senior Men'!$A$2:$I$150,8,FALSE)</f>
        <v>1976</v>
      </c>
      <c r="F45" s="5" t="str">
        <f t="shared" si="1"/>
        <v>M45</v>
      </c>
      <c r="G45" s="37">
        <v>40.22</v>
      </c>
      <c r="U45">
        <v>1979</v>
      </c>
      <c r="V45">
        <v>43</v>
      </c>
      <c r="W45" t="s">
        <v>45</v>
      </c>
    </row>
    <row r="46" spans="1:23" x14ac:dyDescent="0.35">
      <c r="A46" s="11">
        <v>44</v>
      </c>
      <c r="B46" s="11">
        <v>422</v>
      </c>
      <c r="C46" s="5" t="str">
        <f>VLOOKUP(B46,'Entries Senior Men'!$A$2:$H$150,7,FALSE)</f>
        <v>Charlie Woolcock</v>
      </c>
      <c r="D46" s="5" t="str">
        <f>VLOOKUP(B46,'Entries Senior Men'!$A$2:$I$150,9,FALSE)</f>
        <v>Oswestry Olympians</v>
      </c>
      <c r="E46" s="5">
        <f>VLOOKUP(B46,'Entries Senior Men'!$A$2:$I$150,8,FALSE)</f>
        <v>1980</v>
      </c>
      <c r="F46" s="5" t="str">
        <f t="shared" si="1"/>
        <v>M40</v>
      </c>
      <c r="G46" s="37">
        <v>40.29</v>
      </c>
      <c r="U46">
        <v>1978</v>
      </c>
      <c r="V46">
        <v>44</v>
      </c>
      <c r="W46" t="s">
        <v>45</v>
      </c>
    </row>
    <row r="47" spans="1:23" hidden="1" x14ac:dyDescent="0.35">
      <c r="A47" s="11">
        <v>45</v>
      </c>
      <c r="B47" s="11">
        <v>531</v>
      </c>
      <c r="C47" s="5" t="str">
        <f>VLOOKUP(B47,'Entries Senior Men'!$A$2:$H$150,7,FALSE)</f>
        <v>Dean Richards</v>
      </c>
      <c r="D47" s="5" t="str">
        <f>VLOOKUP(B47,'Entries Senior Men'!$A$2:$I$150,9,FALSE)</f>
        <v>Whitchurch Whippets</v>
      </c>
      <c r="E47" s="5">
        <f>VLOOKUP(B47,'Entries Senior Men'!$A$2:$I$150,8,FALSE)</f>
        <v>1986</v>
      </c>
      <c r="F47" s="5" t="str">
        <f t="shared" si="1"/>
        <v>M35</v>
      </c>
      <c r="G47" s="37">
        <v>40.299999999999997</v>
      </c>
      <c r="U47">
        <v>1977</v>
      </c>
      <c r="V47">
        <v>45</v>
      </c>
      <c r="W47" t="s">
        <v>44</v>
      </c>
    </row>
    <row r="48" spans="1:23" x14ac:dyDescent="0.35">
      <c r="A48" s="11">
        <v>46</v>
      </c>
      <c r="B48" s="11">
        <v>528</v>
      </c>
      <c r="C48" s="5" t="str">
        <f>VLOOKUP(B48,'Entries Senior Men'!$A$2:$H$150,7,FALSE)</f>
        <v>Andy Clarke</v>
      </c>
      <c r="D48" s="5" t="str">
        <f>VLOOKUP(B48,'Entries Senior Men'!$A$2:$I$150,9,FALSE)</f>
        <v>UKRunChat Running Club</v>
      </c>
      <c r="E48" s="5">
        <f>VLOOKUP(B48,'Entries Senior Men'!$A$2:$I$150,8,FALSE)</f>
        <v>1958</v>
      </c>
      <c r="F48" s="5" t="str">
        <f t="shared" si="1"/>
        <v>M60</v>
      </c>
      <c r="G48" s="37">
        <v>40.299999999999997</v>
      </c>
      <c r="U48">
        <v>1976</v>
      </c>
      <c r="V48">
        <v>46</v>
      </c>
      <c r="W48" t="s">
        <v>44</v>
      </c>
    </row>
    <row r="49" spans="1:23" x14ac:dyDescent="0.35">
      <c r="A49" s="11">
        <v>47</v>
      </c>
      <c r="B49" s="11">
        <v>489</v>
      </c>
      <c r="C49" s="5" t="str">
        <f>VLOOKUP(B49,'Entries Senior Men'!$A$2:$H$150,7,FALSE)</f>
        <v>Richard Hunter</v>
      </c>
      <c r="D49" s="5" t="str">
        <f>VLOOKUP(B49,'Entries Senior Men'!$A$2:$I$150,9,FALSE)</f>
        <v>Shropshire Shufflers</v>
      </c>
      <c r="E49" s="5">
        <f>VLOOKUP(B49,'Entries Senior Men'!$A$2:$I$150,8,FALSE)</f>
        <v>1981</v>
      </c>
      <c r="F49" s="5" t="str">
        <f t="shared" si="1"/>
        <v>M40</v>
      </c>
      <c r="G49" s="37">
        <v>40.31</v>
      </c>
      <c r="U49">
        <v>1975</v>
      </c>
      <c r="V49">
        <v>47</v>
      </c>
      <c r="W49" t="s">
        <v>44</v>
      </c>
    </row>
    <row r="50" spans="1:23" x14ac:dyDescent="0.35">
      <c r="A50" s="11">
        <v>48</v>
      </c>
      <c r="B50" s="11">
        <v>536</v>
      </c>
      <c r="C50" s="5" t="str">
        <f>VLOOKUP(B50,'Entries Senior Men'!$A$2:$H$150,7,FALSE)</f>
        <v>Kelvin Bierton</v>
      </c>
      <c r="D50" s="5" t="str">
        <f>VLOOKUP(B50,'Entries Senior Men'!$A$2:$I$150,9,FALSE)</f>
        <v>Wrekin Road Runners</v>
      </c>
      <c r="E50" s="5">
        <f>VLOOKUP(B50,'Entries Senior Men'!$A$2:$I$150,8,FALSE)</f>
        <v>1975</v>
      </c>
      <c r="F50" s="5" t="str">
        <f t="shared" si="1"/>
        <v>M45</v>
      </c>
      <c r="G50" s="37">
        <v>40.35</v>
      </c>
      <c r="U50">
        <v>1974</v>
      </c>
      <c r="V50">
        <v>48</v>
      </c>
      <c r="W50" t="s">
        <v>44</v>
      </c>
    </row>
    <row r="51" spans="1:23" x14ac:dyDescent="0.35">
      <c r="A51" s="11">
        <v>49</v>
      </c>
      <c r="B51" s="11">
        <v>405</v>
      </c>
      <c r="C51" s="5" t="str">
        <f>VLOOKUP(B51,'Entries Senior Men'!$A$2:$H$150,7,FALSE)</f>
        <v>Warren Nuttall</v>
      </c>
      <c r="D51" s="5" t="str">
        <f>VLOOKUP(B51,'Entries Senior Men'!$A$2:$I$150,9,FALSE)</f>
        <v>Lawley Running Club</v>
      </c>
      <c r="E51" s="5">
        <f>VLOOKUP(B51,'Entries Senior Men'!$A$2:$I$150,8,FALSE)</f>
        <v>1975</v>
      </c>
      <c r="F51" s="5" t="str">
        <f t="shared" si="1"/>
        <v>M45</v>
      </c>
      <c r="G51" s="37">
        <v>40.380000000000003</v>
      </c>
      <c r="U51">
        <v>1973</v>
      </c>
      <c r="V51">
        <v>49</v>
      </c>
      <c r="W51" t="s">
        <v>44</v>
      </c>
    </row>
    <row r="52" spans="1:23" x14ac:dyDescent="0.35">
      <c r="A52" s="11">
        <v>50</v>
      </c>
      <c r="B52" s="11">
        <v>426</v>
      </c>
      <c r="C52" s="5" t="str">
        <f>VLOOKUP(B52,'Entries Senior Men'!$A$2:$H$150,7,FALSE)</f>
        <v>Ian Lowe</v>
      </c>
      <c r="D52" s="5" t="str">
        <f>VLOOKUP(B52,'Entries Senior Men'!$A$2:$I$150,9,FALSE)</f>
        <v>Oswestry Olympians</v>
      </c>
      <c r="E52" s="5">
        <f>VLOOKUP(B52,'Entries Senior Men'!$A$2:$I$150,8,FALSE)</f>
        <v>1971</v>
      </c>
      <c r="F52" s="5" t="str">
        <f t="shared" si="1"/>
        <v>M50</v>
      </c>
      <c r="G52" s="37">
        <v>40.4</v>
      </c>
      <c r="U52">
        <v>1972</v>
      </c>
      <c r="V52">
        <v>50</v>
      </c>
      <c r="W52" t="s">
        <v>43</v>
      </c>
    </row>
    <row r="53" spans="1:23" x14ac:dyDescent="0.35">
      <c r="A53" s="11">
        <v>51</v>
      </c>
      <c r="B53" s="11">
        <v>449</v>
      </c>
      <c r="C53" s="5" t="str">
        <f>VLOOKUP(B53,'Entries Senior Men'!$A$2:$H$150,7,FALSE)</f>
        <v>Mark Smith</v>
      </c>
      <c r="D53" s="5" t="str">
        <f>VLOOKUP(B53,'Entries Senior Men'!$A$2:$I$150,9,FALSE)</f>
        <v>Shrewsbury AC</v>
      </c>
      <c r="E53" s="5">
        <f>VLOOKUP(B53,'Entries Senior Men'!$A$2:$I$150,8,FALSE)</f>
        <v>1977</v>
      </c>
      <c r="F53" s="5" t="str">
        <f t="shared" si="1"/>
        <v>M45</v>
      </c>
      <c r="G53" s="37">
        <v>40.520000000000003</v>
      </c>
      <c r="U53">
        <v>1971</v>
      </c>
      <c r="V53">
        <v>51</v>
      </c>
      <c r="W53" t="s">
        <v>43</v>
      </c>
    </row>
    <row r="54" spans="1:23" x14ac:dyDescent="0.35">
      <c r="A54" s="11">
        <v>52</v>
      </c>
      <c r="B54" s="11">
        <v>439</v>
      </c>
      <c r="C54" s="5" t="str">
        <f>VLOOKUP(B54,'Entries Senior Men'!$A$2:$H$150,7,FALSE)</f>
        <v>Kevin Francis</v>
      </c>
      <c r="D54" s="5" t="str">
        <f>VLOOKUP(B54,'Entries Senior Men'!$A$2:$I$150,9,FALSE)</f>
        <v>Shrewsbury AC</v>
      </c>
      <c r="E54" s="5">
        <f>VLOOKUP(B54,'Entries Senior Men'!$A$2:$I$150,8,FALSE)</f>
        <v>1966</v>
      </c>
      <c r="F54" s="5" t="str">
        <f t="shared" si="1"/>
        <v>M55</v>
      </c>
      <c r="G54" s="37">
        <v>40.590000000000003</v>
      </c>
      <c r="U54">
        <v>1970</v>
      </c>
      <c r="V54">
        <v>52</v>
      </c>
      <c r="W54" t="s">
        <v>43</v>
      </c>
    </row>
    <row r="55" spans="1:23" x14ac:dyDescent="0.35">
      <c r="A55" s="11">
        <v>53</v>
      </c>
      <c r="B55" s="11">
        <v>520</v>
      </c>
      <c r="C55" s="5" t="str">
        <f>VLOOKUP(B55,'Entries Senior Men'!$A$2:$H$150,7,FALSE)</f>
        <v>Andy Pigg</v>
      </c>
      <c r="D55" s="5" t="str">
        <f>VLOOKUP(B55,'Entries Senior Men'!$A$2:$I$150,9,FALSE)</f>
        <v>Telford Harriers</v>
      </c>
      <c r="E55" s="5">
        <f>VLOOKUP(B55,'Entries Senior Men'!$A$2:$I$150,8,FALSE)</f>
        <v>1975</v>
      </c>
      <c r="F55" s="5" t="str">
        <f t="shared" si="1"/>
        <v>M45</v>
      </c>
      <c r="G55" s="37">
        <v>41.1</v>
      </c>
      <c r="U55">
        <v>1969</v>
      </c>
      <c r="V55">
        <v>53</v>
      </c>
      <c r="W55" t="s">
        <v>43</v>
      </c>
    </row>
    <row r="56" spans="1:23" x14ac:dyDescent="0.35">
      <c r="A56" s="11">
        <v>54</v>
      </c>
      <c r="B56" s="11">
        <v>421</v>
      </c>
      <c r="C56" s="5" t="str">
        <f>VLOOKUP(B56,'Entries Senior Men'!$A$2:$H$150,7,FALSE)</f>
        <v>Richard Collins</v>
      </c>
      <c r="D56" s="5" t="str">
        <f>VLOOKUP(B56,'Entries Senior Men'!$A$2:$I$150,9,FALSE)</f>
        <v>Oswestry Olympians</v>
      </c>
      <c r="E56" s="5">
        <f>VLOOKUP(B56,'Entries Senior Men'!$A$2:$I$150,8,FALSE)</f>
        <v>1969</v>
      </c>
      <c r="F56" s="5" t="str">
        <f t="shared" si="1"/>
        <v>M50</v>
      </c>
      <c r="G56" s="37">
        <v>41.32</v>
      </c>
      <c r="U56">
        <v>1968</v>
      </c>
      <c r="V56">
        <v>54</v>
      </c>
      <c r="W56" t="s">
        <v>43</v>
      </c>
    </row>
    <row r="57" spans="1:23" hidden="1" x14ac:dyDescent="0.35">
      <c r="A57" s="11">
        <v>55</v>
      </c>
      <c r="B57" s="11">
        <v>459</v>
      </c>
      <c r="C57" s="5" t="str">
        <f>VLOOKUP(B57,'Entries Senior Men'!$A$2:$H$150,7,FALSE)</f>
        <v>Samuel Ostermeyer</v>
      </c>
      <c r="D57" s="5" t="str">
        <f>VLOOKUP(B57,'Entries Senior Men'!$A$2:$I$150,9,FALSE)</f>
        <v>Shropshire Shufflers</v>
      </c>
      <c r="E57" s="5">
        <f>VLOOKUP(B57,'Entries Senior Men'!$A$2:$I$150,8,FALSE)</f>
        <v>1985</v>
      </c>
      <c r="F57" s="5" t="str">
        <f t="shared" si="1"/>
        <v>M35</v>
      </c>
      <c r="G57" s="37">
        <v>41.38</v>
      </c>
      <c r="U57">
        <v>1967</v>
      </c>
      <c r="V57">
        <v>55</v>
      </c>
      <c r="W57" t="s">
        <v>42</v>
      </c>
    </row>
    <row r="58" spans="1:23" hidden="1" x14ac:dyDescent="0.35">
      <c r="A58" s="11">
        <v>56</v>
      </c>
      <c r="B58" s="11">
        <v>503</v>
      </c>
      <c r="C58" s="5" t="str">
        <f>VLOOKUP(B58,'Entries Senior Men'!$A$2:$H$150,7,FALSE)</f>
        <v>Joshua David Evans</v>
      </c>
      <c r="D58" s="5" t="str">
        <f>VLOOKUP(B58,'Entries Senior Men'!$A$2:$I$150,9,FALSE)</f>
        <v>Telford AC</v>
      </c>
      <c r="E58" s="5">
        <f>VLOOKUP(B58,'Entries Senior Men'!$A$2:$I$150,8,FALSE)</f>
        <v>1998</v>
      </c>
      <c r="F58" s="5" t="str">
        <f t="shared" si="1"/>
        <v>Senior</v>
      </c>
      <c r="G58" s="37">
        <v>41.4</v>
      </c>
      <c r="U58">
        <v>1966</v>
      </c>
      <c r="V58">
        <v>56</v>
      </c>
      <c r="W58" t="s">
        <v>42</v>
      </c>
    </row>
    <row r="59" spans="1:23" x14ac:dyDescent="0.35">
      <c r="A59" s="11">
        <v>57</v>
      </c>
      <c r="B59" s="11">
        <v>522</v>
      </c>
      <c r="C59" s="5" t="str">
        <f>VLOOKUP(B59,'Entries Senior Men'!$A$2:$H$150,7,FALSE)</f>
        <v>Simon Lewis</v>
      </c>
      <c r="D59" s="5" t="str">
        <f>VLOOKUP(B59,'Entries Senior Men'!$A$2:$I$150,9,FALSE)</f>
        <v>Telford Harriers</v>
      </c>
      <c r="E59" s="5">
        <f>VLOOKUP(B59,'Entries Senior Men'!$A$2:$I$150,8,FALSE)</f>
        <v>1972</v>
      </c>
      <c r="F59" s="5" t="str">
        <f t="shared" si="1"/>
        <v>M50</v>
      </c>
      <c r="G59" s="37">
        <v>41.48</v>
      </c>
      <c r="U59">
        <v>1965</v>
      </c>
      <c r="V59">
        <v>57</v>
      </c>
      <c r="W59" t="s">
        <v>42</v>
      </c>
    </row>
    <row r="60" spans="1:23" x14ac:dyDescent="0.35">
      <c r="A60" s="11">
        <v>58</v>
      </c>
      <c r="B60" s="11">
        <v>488</v>
      </c>
      <c r="C60" s="5" t="str">
        <f>VLOOKUP(B60,'Entries Senior Men'!$A$2:$H$150,7,FALSE)</f>
        <v>Norman Titley</v>
      </c>
      <c r="D60" s="5" t="str">
        <f>VLOOKUP(B60,'Entries Senior Men'!$A$2:$I$150,9,FALSE)</f>
        <v>Shropshire Shufflers</v>
      </c>
      <c r="E60" s="5">
        <f>VLOOKUP(B60,'Entries Senior Men'!$A$2:$I$150,8,FALSE)</f>
        <v>1963</v>
      </c>
      <c r="F60" s="5" t="str">
        <f t="shared" si="1"/>
        <v>M55</v>
      </c>
      <c r="G60" s="37">
        <v>41.56</v>
      </c>
      <c r="U60">
        <v>1964</v>
      </c>
      <c r="V60">
        <v>58</v>
      </c>
      <c r="W60" t="s">
        <v>42</v>
      </c>
    </row>
    <row r="61" spans="1:23" x14ac:dyDescent="0.35">
      <c r="A61" s="11">
        <v>59</v>
      </c>
      <c r="B61" s="11">
        <v>525</v>
      </c>
      <c r="C61" s="5" t="str">
        <f>VLOOKUP(B61,'Entries Senior Men'!$A$2:$H$150,7,FALSE)</f>
        <v>Mark Griffiths</v>
      </c>
      <c r="D61" s="5" t="str">
        <f>VLOOKUP(B61,'Entries Senior Men'!$A$2:$I$150,9,FALSE)</f>
        <v>Telford Harriers</v>
      </c>
      <c r="E61" s="5">
        <f>VLOOKUP(B61,'Entries Senior Men'!$A$2:$I$150,8,FALSE)</f>
        <v>1964</v>
      </c>
      <c r="F61" s="5" t="str">
        <f t="shared" si="1"/>
        <v>M55</v>
      </c>
      <c r="G61" s="37">
        <v>42.16</v>
      </c>
      <c r="U61">
        <v>1963</v>
      </c>
      <c r="V61">
        <v>59</v>
      </c>
      <c r="W61" t="s">
        <v>42</v>
      </c>
    </row>
    <row r="62" spans="1:23" x14ac:dyDescent="0.35">
      <c r="A62" s="11">
        <v>60</v>
      </c>
      <c r="B62" s="11">
        <v>512</v>
      </c>
      <c r="C62" s="5" t="str">
        <f>VLOOKUP(B62,'Entries Senior Men'!$A$2:$H$150,7,FALSE)</f>
        <v>Paul Coupe</v>
      </c>
      <c r="D62" s="5" t="str">
        <f>VLOOKUP(B62,'Entries Senior Men'!$A$2:$I$150,9,FALSE)</f>
        <v>Telford AC</v>
      </c>
      <c r="E62" s="5">
        <f>VLOOKUP(B62,'Entries Senior Men'!$A$2:$I$150,8,FALSE)</f>
        <v>1965</v>
      </c>
      <c r="F62" s="5" t="str">
        <f t="shared" si="1"/>
        <v>M55</v>
      </c>
      <c r="G62" s="37">
        <v>42.39</v>
      </c>
      <c r="U62">
        <v>1962</v>
      </c>
      <c r="V62">
        <v>60</v>
      </c>
      <c r="W62" t="s">
        <v>41</v>
      </c>
    </row>
    <row r="63" spans="1:23" x14ac:dyDescent="0.35">
      <c r="A63" s="11">
        <v>61</v>
      </c>
      <c r="B63" s="11">
        <v>451</v>
      </c>
      <c r="C63" s="5" t="str">
        <f>VLOOKUP(B63,'Entries Senior Men'!$A$2:$H$150,7,FALSE)</f>
        <v>Pete Walker</v>
      </c>
      <c r="D63" s="5" t="str">
        <f>VLOOKUP(B63,'Entries Senior Men'!$A$2:$I$150,9,FALSE)</f>
        <v>Shrewsbury AC</v>
      </c>
      <c r="E63" s="5">
        <f>VLOOKUP(B63,'Entries Senior Men'!$A$2:$I$150,8,FALSE)</f>
        <v>1980</v>
      </c>
      <c r="F63" s="5" t="str">
        <f t="shared" si="1"/>
        <v>M40</v>
      </c>
      <c r="G63" s="37">
        <v>43.16</v>
      </c>
      <c r="U63">
        <v>1961</v>
      </c>
      <c r="V63">
        <v>61</v>
      </c>
      <c r="W63" t="s">
        <v>41</v>
      </c>
    </row>
    <row r="64" spans="1:23" hidden="1" x14ac:dyDescent="0.35">
      <c r="A64" s="11">
        <v>62</v>
      </c>
      <c r="B64" s="11">
        <v>502</v>
      </c>
      <c r="C64" s="5" t="str">
        <f>VLOOKUP(B64,'Entries Senior Men'!$A$2:$H$150,7,FALSE)</f>
        <v>Connor Hayward</v>
      </c>
      <c r="D64" s="5" t="str">
        <f>VLOOKUP(B64,'Entries Senior Men'!$A$2:$I$150,9,FALSE)</f>
        <v>Telford AC</v>
      </c>
      <c r="E64" s="5">
        <f>VLOOKUP(B64,'Entries Senior Men'!$A$2:$I$150,8,FALSE)</f>
        <v>1993</v>
      </c>
      <c r="F64" s="5" t="str">
        <f t="shared" si="1"/>
        <v>Senior</v>
      </c>
      <c r="G64" s="37">
        <v>43.19</v>
      </c>
      <c r="U64">
        <v>1960</v>
      </c>
      <c r="V64">
        <v>62</v>
      </c>
      <c r="W64" t="s">
        <v>41</v>
      </c>
    </row>
    <row r="65" spans="1:23" hidden="1" x14ac:dyDescent="0.35">
      <c r="A65" s="11">
        <v>63</v>
      </c>
      <c r="B65" s="11">
        <v>517</v>
      </c>
      <c r="C65" s="5" t="str">
        <f>VLOOKUP(B65,'Entries Senior Men'!$A$2:$H$150,7,FALSE)</f>
        <v>Phil Roberts</v>
      </c>
      <c r="D65" s="5" t="str">
        <f>VLOOKUP(B65,'Entries Senior Men'!$A$2:$I$150,9,FALSE)</f>
        <v>Telford Harriers</v>
      </c>
      <c r="E65" s="5">
        <f>VLOOKUP(B65,'Entries Senior Men'!$A$2:$I$150,8,FALSE)</f>
        <v>1992</v>
      </c>
      <c r="F65" s="5" t="str">
        <f t="shared" si="1"/>
        <v>Senior</v>
      </c>
      <c r="G65" s="37">
        <v>43.23</v>
      </c>
      <c r="U65">
        <v>1959</v>
      </c>
      <c r="V65">
        <v>63</v>
      </c>
      <c r="W65" t="s">
        <v>41</v>
      </c>
    </row>
    <row r="66" spans="1:23" x14ac:dyDescent="0.35">
      <c r="A66" s="11">
        <v>64</v>
      </c>
      <c r="B66" s="11">
        <v>477</v>
      </c>
      <c r="C66" s="5" t="str">
        <f>VLOOKUP(B66,'Entries Senior Men'!$A$2:$H$150,7,FALSE)</f>
        <v>Jonny Chaplin</v>
      </c>
      <c r="D66" s="5" t="str">
        <f>VLOOKUP(B66,'Entries Senior Men'!$A$2:$I$150,9,FALSE)</f>
        <v>Shropshire Shufflers</v>
      </c>
      <c r="E66" s="5">
        <f>VLOOKUP(B66,'Entries Senior Men'!$A$2:$I$150,8,FALSE)</f>
        <v>1976</v>
      </c>
      <c r="F66" s="5" t="str">
        <f t="shared" si="1"/>
        <v>M45</v>
      </c>
      <c r="G66" s="37">
        <v>43.35</v>
      </c>
      <c r="U66">
        <v>1958</v>
      </c>
      <c r="V66">
        <v>64</v>
      </c>
      <c r="W66" t="s">
        <v>41</v>
      </c>
    </row>
    <row r="67" spans="1:23" hidden="1" x14ac:dyDescent="0.35">
      <c r="A67" s="11">
        <v>65</v>
      </c>
      <c r="B67" s="11">
        <v>530</v>
      </c>
      <c r="C67" s="5" t="str">
        <f>VLOOKUP(B67,'Entries Senior Men'!$A$2:$H$150,7,FALSE)</f>
        <v>James Roberts</v>
      </c>
      <c r="D67" s="5" t="str">
        <f>VLOOKUP(B67,'Entries Senior Men'!$A$2:$I$150,9,FALSE)</f>
        <v>Whitchurch Whippets</v>
      </c>
      <c r="E67" s="5">
        <f>VLOOKUP(B67,'Entries Senior Men'!$A$2:$I$150,8,FALSE)</f>
        <v>1986</v>
      </c>
      <c r="F67" s="5" t="str">
        <f t="shared" ref="F67:F98" si="2">VLOOKUP(E67,$U$3:$W$84,3,FALSE)</f>
        <v>M35</v>
      </c>
      <c r="G67" s="37">
        <v>43.36</v>
      </c>
      <c r="U67">
        <v>1957</v>
      </c>
      <c r="V67">
        <v>65</v>
      </c>
      <c r="W67" t="s">
        <v>40</v>
      </c>
    </row>
    <row r="68" spans="1:23" x14ac:dyDescent="0.35">
      <c r="A68" s="11">
        <v>66</v>
      </c>
      <c r="B68" s="11">
        <v>513</v>
      </c>
      <c r="C68" s="5" t="str">
        <f>VLOOKUP(B68,'Entries Senior Men'!$A$2:$H$150,7,FALSE)</f>
        <v>Kieron Sobey</v>
      </c>
      <c r="D68" s="5" t="str">
        <f>VLOOKUP(B68,'Entries Senior Men'!$A$2:$I$150,9,FALSE)</f>
        <v>Telford AC</v>
      </c>
      <c r="E68" s="5">
        <f>VLOOKUP(B68,'Entries Senior Men'!$A$2:$I$150,8,FALSE)</f>
        <v>1975</v>
      </c>
      <c r="F68" s="5" t="str">
        <f t="shared" si="2"/>
        <v>M45</v>
      </c>
      <c r="G68" s="37">
        <v>43.41</v>
      </c>
      <c r="U68">
        <v>1956</v>
      </c>
      <c r="V68">
        <v>66</v>
      </c>
      <c r="W68" t="s">
        <v>40</v>
      </c>
    </row>
    <row r="69" spans="1:23" x14ac:dyDescent="0.35">
      <c r="A69" s="11">
        <v>67</v>
      </c>
      <c r="B69" s="11">
        <v>484</v>
      </c>
      <c r="C69" s="5" t="str">
        <f>VLOOKUP(B69,'Entries Senior Men'!$A$2:$H$150,7,FALSE)</f>
        <v>Peter Hough</v>
      </c>
      <c r="D69" s="5" t="str">
        <f>VLOOKUP(B69,'Entries Senior Men'!$A$2:$I$150,9,FALSE)</f>
        <v>Shropshire Shufflers</v>
      </c>
      <c r="E69" s="5">
        <f>VLOOKUP(B69,'Entries Senior Men'!$A$2:$I$150,8,FALSE)</f>
        <v>1952</v>
      </c>
      <c r="F69" s="5" t="str">
        <f t="shared" si="2"/>
        <v>M70</v>
      </c>
      <c r="G69" s="37">
        <v>43.42</v>
      </c>
      <c r="U69">
        <v>1955</v>
      </c>
      <c r="V69">
        <v>67</v>
      </c>
      <c r="W69" t="s">
        <v>40</v>
      </c>
    </row>
    <row r="70" spans="1:23" x14ac:dyDescent="0.35">
      <c r="A70" s="11">
        <v>68</v>
      </c>
      <c r="B70" s="11">
        <v>424</v>
      </c>
      <c r="C70" s="5" t="str">
        <f>VLOOKUP(B70,'Entries Senior Men'!$A$2:$H$150,7,FALSE)</f>
        <v>Michael Kirk</v>
      </c>
      <c r="D70" s="5" t="str">
        <f>VLOOKUP(B70,'Entries Senior Men'!$A$2:$I$150,9,FALSE)</f>
        <v>Oswestry Olympians</v>
      </c>
      <c r="E70" s="5">
        <f>VLOOKUP(B70,'Entries Senior Men'!$A$2:$I$150,8,FALSE)</f>
        <v>1962</v>
      </c>
      <c r="F70" s="5" t="str">
        <f t="shared" si="2"/>
        <v>M60</v>
      </c>
      <c r="G70" s="37">
        <v>44.05</v>
      </c>
      <c r="U70">
        <v>1954</v>
      </c>
      <c r="V70">
        <v>68</v>
      </c>
      <c r="W70" t="s">
        <v>40</v>
      </c>
    </row>
    <row r="71" spans="1:23" x14ac:dyDescent="0.35">
      <c r="A71" s="11">
        <v>69</v>
      </c>
      <c r="B71" s="11">
        <v>533</v>
      </c>
      <c r="C71" s="5" t="str">
        <f>VLOOKUP(B71,'Entries Senior Men'!$A$2:$H$150,7,FALSE)</f>
        <v>Simon Phillips</v>
      </c>
      <c r="D71" s="5" t="str">
        <f>VLOOKUP(B71,'Entries Senior Men'!$A$2:$I$150,9,FALSE)</f>
        <v>Whitchurch Whippets</v>
      </c>
      <c r="E71" s="5">
        <f>VLOOKUP(B71,'Entries Senior Men'!$A$2:$I$150,8,FALSE)</f>
        <v>1969</v>
      </c>
      <c r="F71" s="5" t="str">
        <f t="shared" si="2"/>
        <v>M50</v>
      </c>
      <c r="G71" s="37">
        <v>44.19</v>
      </c>
      <c r="U71">
        <v>1953</v>
      </c>
      <c r="V71">
        <v>69</v>
      </c>
      <c r="W71" t="s">
        <v>40</v>
      </c>
    </row>
    <row r="72" spans="1:23" x14ac:dyDescent="0.35">
      <c r="A72" s="11">
        <v>70</v>
      </c>
      <c r="B72" s="11">
        <v>404</v>
      </c>
      <c r="C72" s="5" t="str">
        <f>VLOOKUP(B72,'Entries Senior Men'!$A$2:$H$150,7,FALSE)</f>
        <v>Mike Timmington</v>
      </c>
      <c r="D72" s="5" t="str">
        <f>VLOOKUP(B72,'Entries Senior Men'!$A$2:$I$150,9,FALSE)</f>
        <v>Bridgnorth Running Club</v>
      </c>
      <c r="E72" s="5">
        <f>VLOOKUP(B72,'Entries Senior Men'!$A$2:$I$150,8,FALSE)</f>
        <v>1973</v>
      </c>
      <c r="F72" s="5" t="str">
        <f t="shared" si="2"/>
        <v>M45</v>
      </c>
      <c r="G72" s="37">
        <v>44.25</v>
      </c>
      <c r="U72">
        <v>1952</v>
      </c>
      <c r="V72">
        <v>70</v>
      </c>
      <c r="W72" t="s">
        <v>39</v>
      </c>
    </row>
    <row r="73" spans="1:23" x14ac:dyDescent="0.35">
      <c r="A73" s="11">
        <v>71</v>
      </c>
      <c r="B73" s="11">
        <v>402</v>
      </c>
      <c r="C73" s="5" t="str">
        <f>VLOOKUP(B73,'Entries Senior Men'!$A$2:$H$150,7,FALSE)</f>
        <v>Stuart Carr</v>
      </c>
      <c r="D73" s="5" t="str">
        <f>VLOOKUP(B73,'Entries Senior Men'!$A$2:$I$150,9,FALSE)</f>
        <v>Bridgnorth Running Club</v>
      </c>
      <c r="E73" s="5">
        <f>VLOOKUP(B73,'Entries Senior Men'!$A$2:$I$150,8,FALSE)</f>
        <v>1972</v>
      </c>
      <c r="F73" s="5" t="str">
        <f t="shared" si="2"/>
        <v>M50</v>
      </c>
      <c r="G73" s="37">
        <v>44.25</v>
      </c>
      <c r="U73">
        <v>1951</v>
      </c>
      <c r="V73">
        <v>71</v>
      </c>
      <c r="W73" t="s">
        <v>39</v>
      </c>
    </row>
    <row r="74" spans="1:23" x14ac:dyDescent="0.35">
      <c r="A74" s="11">
        <v>72</v>
      </c>
      <c r="B74" s="11">
        <v>466</v>
      </c>
      <c r="C74" s="5" t="str">
        <f>VLOOKUP(B74,'Entries Senior Men'!$A$2:$H$150,7,FALSE)</f>
        <v>Calvin Wright</v>
      </c>
      <c r="D74" s="5" t="str">
        <f>VLOOKUP(B74,'Entries Senior Men'!$A$2:$I$150,9,FALSE)</f>
        <v>Shropshire Shufflers</v>
      </c>
      <c r="E74" s="5">
        <f>VLOOKUP(B74,'Entries Senior Men'!$A$2:$I$150,8,FALSE)</f>
        <v>1968</v>
      </c>
      <c r="F74" s="5" t="str">
        <f t="shared" si="2"/>
        <v>M50</v>
      </c>
      <c r="G74" s="37">
        <v>44.29</v>
      </c>
      <c r="U74">
        <v>1950</v>
      </c>
      <c r="V74">
        <v>72</v>
      </c>
      <c r="W74" t="s">
        <v>39</v>
      </c>
    </row>
    <row r="75" spans="1:23" x14ac:dyDescent="0.35">
      <c r="A75" s="11">
        <v>73</v>
      </c>
      <c r="B75" s="11">
        <v>478</v>
      </c>
      <c r="C75" s="5" t="str">
        <f>VLOOKUP(B75,'Entries Senior Men'!$A$2:$H$150,7,FALSE)</f>
        <v>Simon Dix</v>
      </c>
      <c r="D75" s="5" t="str">
        <f>VLOOKUP(B75,'Entries Senior Men'!$A$2:$I$150,9,FALSE)</f>
        <v>Shropshire Shufflers</v>
      </c>
      <c r="E75" s="5">
        <f>VLOOKUP(B75,'Entries Senior Men'!$A$2:$I$150,8,FALSE)</f>
        <v>1962</v>
      </c>
      <c r="F75" s="5" t="str">
        <f t="shared" si="2"/>
        <v>M60</v>
      </c>
      <c r="G75" s="37">
        <v>44.41</v>
      </c>
      <c r="U75">
        <v>1949</v>
      </c>
      <c r="V75">
        <v>73</v>
      </c>
      <c r="W75" t="s">
        <v>39</v>
      </c>
    </row>
    <row r="76" spans="1:23" x14ac:dyDescent="0.35">
      <c r="A76" s="11">
        <v>74</v>
      </c>
      <c r="B76" s="11">
        <v>519</v>
      </c>
      <c r="C76" s="5" t="str">
        <f>VLOOKUP(B76,'Entries Senior Men'!$A$2:$H$150,7,FALSE)</f>
        <v>Ian Simmonds</v>
      </c>
      <c r="D76" s="5" t="str">
        <f>VLOOKUP(B76,'Entries Senior Men'!$A$2:$I$150,9,FALSE)</f>
        <v>Telford Harriers</v>
      </c>
      <c r="E76" s="5">
        <f>VLOOKUP(B76,'Entries Senior Men'!$A$2:$I$150,8,FALSE)</f>
        <v>1967</v>
      </c>
      <c r="F76" s="5" t="str">
        <f t="shared" si="2"/>
        <v>M55</v>
      </c>
      <c r="G76" s="37">
        <v>44.58</v>
      </c>
      <c r="U76">
        <v>1948</v>
      </c>
      <c r="V76">
        <v>74</v>
      </c>
      <c r="W76" t="s">
        <v>39</v>
      </c>
    </row>
    <row r="77" spans="1:23" x14ac:dyDescent="0.35">
      <c r="A77" s="11">
        <v>75</v>
      </c>
      <c r="B77" s="11">
        <v>425</v>
      </c>
      <c r="C77" s="5" t="str">
        <f>VLOOKUP(B77,'Entries Senior Men'!$A$2:$H$150,7,FALSE)</f>
        <v>Richard Manford</v>
      </c>
      <c r="D77" s="5" t="str">
        <f>VLOOKUP(B77,'Entries Senior Men'!$A$2:$I$150,9,FALSE)</f>
        <v>Oswestry Olympians</v>
      </c>
      <c r="E77" s="5">
        <f>VLOOKUP(B77,'Entries Senior Men'!$A$2:$I$150,8,FALSE)</f>
        <v>1967</v>
      </c>
      <c r="F77" s="5" t="str">
        <f t="shared" si="2"/>
        <v>M55</v>
      </c>
      <c r="G77" s="37">
        <v>45.12</v>
      </c>
      <c r="U77">
        <v>1947</v>
      </c>
      <c r="V77">
        <v>75</v>
      </c>
      <c r="W77" t="s">
        <v>38</v>
      </c>
    </row>
    <row r="78" spans="1:23" x14ac:dyDescent="0.35">
      <c r="A78" s="11">
        <v>76</v>
      </c>
      <c r="B78" s="11">
        <v>523</v>
      </c>
      <c r="C78" s="5" t="str">
        <f>VLOOKUP(B78,'Entries Senior Men'!$A$2:$H$150,7,FALSE)</f>
        <v>Neil Price</v>
      </c>
      <c r="D78" s="5" t="str">
        <f>VLOOKUP(B78,'Entries Senior Men'!$A$2:$I$150,9,FALSE)</f>
        <v>Telford Harriers</v>
      </c>
      <c r="E78" s="5">
        <f>VLOOKUP(B78,'Entries Senior Men'!$A$2:$I$150,8,FALSE)</f>
        <v>1971</v>
      </c>
      <c r="F78" s="5" t="str">
        <f t="shared" si="2"/>
        <v>M50</v>
      </c>
      <c r="G78" s="37">
        <v>46.11</v>
      </c>
      <c r="U78">
        <v>1946</v>
      </c>
      <c r="V78">
        <v>76</v>
      </c>
      <c r="W78" t="s">
        <v>38</v>
      </c>
    </row>
    <row r="79" spans="1:23" x14ac:dyDescent="0.35">
      <c r="A79" s="11">
        <v>77</v>
      </c>
      <c r="B79" s="11">
        <v>470</v>
      </c>
      <c r="C79" s="5" t="str">
        <f>VLOOKUP(B79,'Entries Senior Men'!$A$2:$H$150,7,FALSE)</f>
        <v>Matt Stephens</v>
      </c>
      <c r="D79" s="5" t="str">
        <f>VLOOKUP(B79,'Entries Senior Men'!$A$2:$I$150,9,FALSE)</f>
        <v>Shropshire Shufflers</v>
      </c>
      <c r="E79" s="5">
        <f>VLOOKUP(B79,'Entries Senior Men'!$A$2:$I$150,8,FALSE)</f>
        <v>1969</v>
      </c>
      <c r="F79" s="5" t="str">
        <f t="shared" si="2"/>
        <v>M50</v>
      </c>
      <c r="G79" s="37">
        <v>46.21</v>
      </c>
      <c r="U79">
        <v>1945</v>
      </c>
      <c r="V79">
        <v>77</v>
      </c>
      <c r="W79" t="s">
        <v>38</v>
      </c>
    </row>
    <row r="80" spans="1:23" hidden="1" x14ac:dyDescent="0.35">
      <c r="A80" s="11">
        <v>78</v>
      </c>
      <c r="B80" s="11">
        <v>474</v>
      </c>
      <c r="C80" s="5" t="str">
        <f>VLOOKUP(B80,'Entries Senior Men'!$A$2:$H$150,7,FALSE)</f>
        <v>Alex Tasker</v>
      </c>
      <c r="D80" s="5" t="str">
        <f>VLOOKUP(B80,'Entries Senior Men'!$A$2:$I$150,9,FALSE)</f>
        <v>Shropshire Shufflers</v>
      </c>
      <c r="E80" s="5">
        <f>VLOOKUP(B80,'Entries Senior Men'!$A$2:$I$150,8,FALSE)</f>
        <v>1986</v>
      </c>
      <c r="F80" s="5" t="str">
        <f t="shared" si="2"/>
        <v>M35</v>
      </c>
      <c r="G80" s="37">
        <v>46.47</v>
      </c>
      <c r="U80">
        <v>1944</v>
      </c>
      <c r="V80">
        <v>78</v>
      </c>
      <c r="W80" t="s">
        <v>38</v>
      </c>
    </row>
    <row r="81" spans="1:23" x14ac:dyDescent="0.35">
      <c r="A81" s="11">
        <v>79</v>
      </c>
      <c r="B81" s="11">
        <v>438</v>
      </c>
      <c r="C81" s="5" t="str">
        <f>VLOOKUP(B81,'Entries Senior Men'!$A$2:$H$150,7,FALSE)</f>
        <v>Andrew Lewis</v>
      </c>
      <c r="D81" s="5" t="str">
        <f>VLOOKUP(B81,'Entries Senior Men'!$A$2:$I$150,9,FALSE)</f>
        <v>Shrewsbury AC</v>
      </c>
      <c r="E81" s="5">
        <f>VLOOKUP(B81,'Entries Senior Men'!$A$2:$I$150,8,FALSE)</f>
        <v>1955</v>
      </c>
      <c r="F81" s="5" t="str">
        <f t="shared" si="2"/>
        <v>M65</v>
      </c>
      <c r="G81" s="37">
        <v>46.49</v>
      </c>
      <c r="U81">
        <v>1943</v>
      </c>
      <c r="V81">
        <v>79</v>
      </c>
      <c r="W81" t="s">
        <v>38</v>
      </c>
    </row>
    <row r="82" spans="1:23" x14ac:dyDescent="0.35">
      <c r="A82" s="11">
        <v>80</v>
      </c>
      <c r="B82" s="11">
        <v>475</v>
      </c>
      <c r="C82" s="5" t="str">
        <f>VLOOKUP(B82,'Entries Senior Men'!$A$2:$H$150,7,FALSE)</f>
        <v>Nigel Pritchard</v>
      </c>
      <c r="D82" s="5" t="str">
        <f>VLOOKUP(B82,'Entries Senior Men'!$A$2:$I$150,9,FALSE)</f>
        <v>Shropshire Shufflers</v>
      </c>
      <c r="E82" s="5">
        <f>VLOOKUP(B82,'Entries Senior Men'!$A$2:$I$150,8,FALSE)</f>
        <v>1969</v>
      </c>
      <c r="F82" s="5" t="str">
        <f t="shared" si="2"/>
        <v>M50</v>
      </c>
      <c r="G82" s="37">
        <v>46.59</v>
      </c>
      <c r="U82">
        <v>1942</v>
      </c>
      <c r="V82">
        <v>80</v>
      </c>
      <c r="W82" t="s">
        <v>37</v>
      </c>
    </row>
    <row r="83" spans="1:23" x14ac:dyDescent="0.35">
      <c r="A83" s="11">
        <v>81</v>
      </c>
      <c r="B83" s="11">
        <v>481</v>
      </c>
      <c r="C83" s="5" t="str">
        <f>VLOOKUP(B83,'Entries Senior Men'!$A$2:$H$150,7,FALSE)</f>
        <v>Bill Dargue</v>
      </c>
      <c r="D83" s="5" t="str">
        <f>VLOOKUP(B83,'Entries Senior Men'!$A$2:$I$150,9,FALSE)</f>
        <v>Shropshire Shufflers</v>
      </c>
      <c r="E83" s="5">
        <f>VLOOKUP(B83,'Entries Senior Men'!$A$2:$I$150,8,FALSE)</f>
        <v>1956</v>
      </c>
      <c r="F83" s="5" t="str">
        <f t="shared" si="2"/>
        <v>M65</v>
      </c>
      <c r="G83" s="37">
        <v>47.04</v>
      </c>
      <c r="U83">
        <v>1941</v>
      </c>
      <c r="V83">
        <v>81</v>
      </c>
      <c r="W83" t="s">
        <v>37</v>
      </c>
    </row>
    <row r="84" spans="1:23" x14ac:dyDescent="0.35">
      <c r="A84" s="11">
        <v>82</v>
      </c>
      <c r="B84" s="11">
        <v>483</v>
      </c>
      <c r="C84" s="5" t="str">
        <f>VLOOKUP(B84,'Entries Senior Men'!$A$2:$H$150,7,FALSE)</f>
        <v>Neil Bassford</v>
      </c>
      <c r="D84" s="5" t="str">
        <f>VLOOKUP(B84,'Entries Senior Men'!$A$2:$I$150,9,FALSE)</f>
        <v>Shropshire Shufflers</v>
      </c>
      <c r="E84" s="5">
        <f>VLOOKUP(B84,'Entries Senior Men'!$A$2:$I$150,8,FALSE)</f>
        <v>1958</v>
      </c>
      <c r="F84" s="5" t="str">
        <f t="shared" si="2"/>
        <v>M60</v>
      </c>
      <c r="G84" s="37">
        <v>47.06</v>
      </c>
      <c r="U84">
        <v>1940</v>
      </c>
      <c r="V84">
        <v>82</v>
      </c>
      <c r="W84" t="s">
        <v>37</v>
      </c>
    </row>
    <row r="85" spans="1:23" x14ac:dyDescent="0.35">
      <c r="A85" s="11">
        <v>83</v>
      </c>
      <c r="B85" s="11">
        <v>406</v>
      </c>
      <c r="C85" s="5" t="str">
        <f>VLOOKUP(B85,'Entries Senior Men'!$A$2:$H$150,7,FALSE)</f>
        <v>Steven Crook</v>
      </c>
      <c r="D85" s="5" t="str">
        <f>VLOOKUP(B85,'Entries Senior Men'!$A$2:$I$150,9,FALSE)</f>
        <v>Lawley Running Club</v>
      </c>
      <c r="E85" s="5">
        <f>VLOOKUP(B85,'Entries Senior Men'!$A$2:$I$150,8,FALSE)</f>
        <v>1971</v>
      </c>
      <c r="F85" s="5" t="str">
        <f t="shared" si="2"/>
        <v>M50</v>
      </c>
      <c r="G85" s="37">
        <v>47.11</v>
      </c>
    </row>
    <row r="86" spans="1:23" x14ac:dyDescent="0.35">
      <c r="A86" s="11">
        <v>84</v>
      </c>
      <c r="B86" s="11">
        <v>514</v>
      </c>
      <c r="C86" s="5" t="str">
        <f>VLOOKUP(B86,'Entries Senior Men'!$A$2:$H$150,7,FALSE)</f>
        <v>Ian Hopkins</v>
      </c>
      <c r="D86" s="5" t="str">
        <f>VLOOKUP(B86,'Entries Senior Men'!$A$2:$I$150,9,FALSE)</f>
        <v>Telford AC</v>
      </c>
      <c r="E86" s="5">
        <f>VLOOKUP(B86,'Entries Senior Men'!$A$2:$I$150,8,FALSE)</f>
        <v>1966</v>
      </c>
      <c r="F86" s="5" t="str">
        <f t="shared" si="2"/>
        <v>M55</v>
      </c>
      <c r="G86" s="37">
        <v>47.18</v>
      </c>
    </row>
    <row r="87" spans="1:23" x14ac:dyDescent="0.35">
      <c r="A87" s="11">
        <v>85</v>
      </c>
      <c r="B87" s="11">
        <v>410</v>
      </c>
      <c r="C87" s="5" t="str">
        <f>VLOOKUP(B87,'Entries Senior Men'!$A$2:$H$150,7,FALSE)</f>
        <v>Matthew Wright</v>
      </c>
      <c r="D87" s="5" t="str">
        <f>VLOOKUP(B87,'Entries Senior Men'!$A$2:$I$150,9,FALSE)</f>
        <v>Lawley Running Club</v>
      </c>
      <c r="E87" s="5">
        <f>VLOOKUP(B87,'Entries Senior Men'!$A$2:$I$150,8,FALSE)</f>
        <v>1981</v>
      </c>
      <c r="F87" s="5" t="str">
        <f t="shared" si="2"/>
        <v>M40</v>
      </c>
      <c r="G87" s="37">
        <v>47.4</v>
      </c>
    </row>
    <row r="88" spans="1:23" x14ac:dyDescent="0.35">
      <c r="A88" s="11">
        <v>86</v>
      </c>
      <c r="B88" s="11">
        <v>524</v>
      </c>
      <c r="C88" s="5" t="str">
        <f>VLOOKUP(B88,'Entries Senior Men'!$A$2:$H$150,7,FALSE)</f>
        <v>Paul Ruscoe</v>
      </c>
      <c r="D88" s="5" t="str">
        <f>VLOOKUP(B88,'Entries Senior Men'!$A$2:$I$150,9,FALSE)</f>
        <v>Telford Harriers</v>
      </c>
      <c r="E88" s="5">
        <f>VLOOKUP(B88,'Entries Senior Men'!$A$2:$I$150,8,FALSE)</f>
        <v>1967</v>
      </c>
      <c r="F88" s="5" t="str">
        <f t="shared" si="2"/>
        <v>M55</v>
      </c>
      <c r="G88" s="37">
        <v>47.52</v>
      </c>
    </row>
    <row r="89" spans="1:23" hidden="1" x14ac:dyDescent="0.35">
      <c r="A89" s="11">
        <v>87</v>
      </c>
      <c r="B89" s="11">
        <v>458</v>
      </c>
      <c r="C89" s="5" t="str">
        <f>VLOOKUP(B89,'Entries Senior Men'!$A$2:$H$150,7,FALSE)</f>
        <v>Leo Furnivall</v>
      </c>
      <c r="D89" s="5" t="str">
        <f>VLOOKUP(B89,'Entries Senior Men'!$A$2:$I$150,9,FALSE)</f>
        <v>Shropshire Shufflers</v>
      </c>
      <c r="E89" s="5">
        <f>VLOOKUP(B89,'Entries Senior Men'!$A$2:$I$150,8,FALSE)</f>
        <v>1988</v>
      </c>
      <c r="F89" s="5" t="str">
        <f t="shared" si="2"/>
        <v>Senior</v>
      </c>
      <c r="G89" s="37">
        <v>48</v>
      </c>
    </row>
    <row r="90" spans="1:23" x14ac:dyDescent="0.35">
      <c r="A90" s="11">
        <v>88</v>
      </c>
      <c r="B90" s="11">
        <v>480</v>
      </c>
      <c r="C90" s="5" t="str">
        <f>VLOOKUP(B90,'Entries Senior Men'!$A$2:$H$150,7,FALSE)</f>
        <v>Tim Jones</v>
      </c>
      <c r="D90" s="5" t="str">
        <f>VLOOKUP(B90,'Entries Senior Men'!$A$2:$I$150,9,FALSE)</f>
        <v>Shropshire Shufflers</v>
      </c>
      <c r="E90" s="5">
        <f>VLOOKUP(B90,'Entries Senior Men'!$A$2:$I$150,8,FALSE)</f>
        <v>1969</v>
      </c>
      <c r="F90" s="5" t="str">
        <f t="shared" si="2"/>
        <v>M50</v>
      </c>
      <c r="G90" s="37">
        <v>48.05</v>
      </c>
    </row>
    <row r="91" spans="1:23" x14ac:dyDescent="0.35">
      <c r="A91" s="11">
        <v>89</v>
      </c>
      <c r="B91" s="11">
        <v>463</v>
      </c>
      <c r="C91" s="5" t="str">
        <f>VLOOKUP(B91,'Entries Senior Men'!$A$2:$H$150,7,FALSE)</f>
        <v>Steven Whitaker</v>
      </c>
      <c r="D91" s="5" t="str">
        <f>VLOOKUP(B91,'Entries Senior Men'!$A$2:$I$150,9,FALSE)</f>
        <v>Shropshire Shufflers</v>
      </c>
      <c r="E91" s="5">
        <f>VLOOKUP(B91,'Entries Senior Men'!$A$2:$I$150,8,FALSE)</f>
        <v>1967</v>
      </c>
      <c r="F91" s="5" t="str">
        <f t="shared" si="2"/>
        <v>M55</v>
      </c>
      <c r="G91" s="37">
        <v>48.18</v>
      </c>
    </row>
    <row r="92" spans="1:23" x14ac:dyDescent="0.35">
      <c r="A92" s="11">
        <v>90</v>
      </c>
      <c r="B92" s="11">
        <v>428</v>
      </c>
      <c r="C92" s="5" t="str">
        <f>VLOOKUP(B92,'Entries Senior Men'!$A$2:$H$150,7,FALSE)</f>
        <v>Arren Roberts</v>
      </c>
      <c r="D92" s="5" t="str">
        <f>VLOOKUP(B92,'Entries Senior Men'!$A$2:$I$150,9,FALSE)</f>
        <v>Oswestry Olympians</v>
      </c>
      <c r="E92" s="5">
        <f>VLOOKUP(B92,'Entries Senior Men'!$A$2:$I$150,8,FALSE)</f>
        <v>1971</v>
      </c>
      <c r="F92" s="5" t="str">
        <f t="shared" si="2"/>
        <v>M50</v>
      </c>
      <c r="G92" s="37">
        <v>48.36</v>
      </c>
    </row>
    <row r="93" spans="1:23" x14ac:dyDescent="0.35">
      <c r="A93" s="11">
        <v>91</v>
      </c>
      <c r="B93" s="11">
        <v>401</v>
      </c>
      <c r="C93" s="5" t="str">
        <f>VLOOKUP(B93,'Entries Senior Men'!$A$2:$H$150,7,FALSE)</f>
        <v>Paul Stevens</v>
      </c>
      <c r="D93" s="5" t="str">
        <f>VLOOKUP(B93,'Entries Senior Men'!$A$2:$I$150,9,FALSE)</f>
        <v>Bridgnorth Running Club</v>
      </c>
      <c r="E93" s="5">
        <f>VLOOKUP(B93,'Entries Senior Men'!$A$2:$I$150,8,FALSE)</f>
        <v>1973</v>
      </c>
      <c r="F93" s="5" t="str">
        <f t="shared" si="2"/>
        <v>M45</v>
      </c>
      <c r="G93" s="37">
        <v>48.39</v>
      </c>
    </row>
    <row r="94" spans="1:23" x14ac:dyDescent="0.35">
      <c r="A94" s="11">
        <v>92</v>
      </c>
      <c r="B94" s="11">
        <v>462</v>
      </c>
      <c r="C94" s="5" t="str">
        <f>VLOOKUP(B94,'Entries Senior Men'!$A$2:$H$150,7,FALSE)</f>
        <v>Graham Evans</v>
      </c>
      <c r="D94" s="5" t="str">
        <f>VLOOKUP(B94,'Entries Senior Men'!$A$2:$I$150,9,FALSE)</f>
        <v>Shropshire Shufflers</v>
      </c>
      <c r="E94" s="5">
        <f>VLOOKUP(B94,'Entries Senior Men'!$A$2:$I$150,8,FALSE)</f>
        <v>1958</v>
      </c>
      <c r="F94" s="5" t="str">
        <f t="shared" si="2"/>
        <v>M60</v>
      </c>
      <c r="G94" s="37">
        <v>48.56</v>
      </c>
    </row>
    <row r="95" spans="1:23" x14ac:dyDescent="0.35">
      <c r="A95" s="11">
        <v>93</v>
      </c>
      <c r="B95" s="11">
        <v>476</v>
      </c>
      <c r="C95" s="5" t="str">
        <f>VLOOKUP(B95,'Entries Senior Men'!$A$2:$H$150,7,FALSE)</f>
        <v>Simon Kelly</v>
      </c>
      <c r="D95" s="5" t="str">
        <f>VLOOKUP(B95,'Entries Senior Men'!$A$2:$I$150,9,FALSE)</f>
        <v>Shropshire Shufflers</v>
      </c>
      <c r="E95" s="5">
        <f>VLOOKUP(B95,'Entries Senior Men'!$A$2:$I$150,8,FALSE)</f>
        <v>1972</v>
      </c>
      <c r="F95" s="5" t="str">
        <f t="shared" si="2"/>
        <v>M50</v>
      </c>
      <c r="G95" s="37">
        <v>49.21</v>
      </c>
    </row>
    <row r="96" spans="1:23" x14ac:dyDescent="0.35">
      <c r="A96" s="11">
        <v>94</v>
      </c>
      <c r="B96" s="11">
        <v>479</v>
      </c>
      <c r="C96" s="5" t="str">
        <f>VLOOKUP(B96,'Entries Senior Men'!$A$2:$H$150,7,FALSE)</f>
        <v>Leslie Ritchie</v>
      </c>
      <c r="D96" s="5" t="str">
        <f>VLOOKUP(B96,'Entries Senior Men'!$A$2:$I$150,9,FALSE)</f>
        <v>Shropshire Shufflers</v>
      </c>
      <c r="E96" s="5">
        <f>VLOOKUP(B96,'Entries Senior Men'!$A$2:$I$150,8,FALSE)</f>
        <v>1954</v>
      </c>
      <c r="F96" s="5" t="str">
        <f t="shared" si="2"/>
        <v>M65</v>
      </c>
      <c r="G96" s="37">
        <v>49.44</v>
      </c>
    </row>
    <row r="97" spans="1:7" x14ac:dyDescent="0.35">
      <c r="A97" s="11">
        <v>95</v>
      </c>
      <c r="B97" s="11">
        <v>464</v>
      </c>
      <c r="C97" s="5" t="str">
        <f>VLOOKUP(B97,'Entries Senior Men'!$A$2:$H$150,7,FALSE)</f>
        <v>John Short</v>
      </c>
      <c r="D97" s="5" t="str">
        <f>VLOOKUP(B97,'Entries Senior Men'!$A$2:$I$150,9,FALSE)</f>
        <v>Shropshire Shufflers</v>
      </c>
      <c r="E97" s="5">
        <f>VLOOKUP(B97,'Entries Senior Men'!$A$2:$I$150,8,FALSE)</f>
        <v>1961</v>
      </c>
      <c r="F97" s="5" t="str">
        <f t="shared" si="2"/>
        <v>M60</v>
      </c>
      <c r="G97" s="37">
        <v>49.51</v>
      </c>
    </row>
    <row r="98" spans="1:7" hidden="1" x14ac:dyDescent="0.35">
      <c r="A98" s="11">
        <v>96</v>
      </c>
      <c r="B98" s="11">
        <v>471</v>
      </c>
      <c r="C98" s="5" t="str">
        <f>VLOOKUP(B98,'Entries Senior Men'!$A$2:$H$150,7,FALSE)</f>
        <v>Tom Atkins</v>
      </c>
      <c r="D98" s="5" t="str">
        <f>VLOOKUP(B98,'Entries Senior Men'!$A$2:$I$150,9,FALSE)</f>
        <v>Shropshire Shufflers</v>
      </c>
      <c r="E98" s="5">
        <f>VLOOKUP(B98,'Entries Senior Men'!$A$2:$I$150,8,FALSE)</f>
        <v>2001</v>
      </c>
      <c r="F98" s="5" t="str">
        <f t="shared" si="2"/>
        <v>Senior</v>
      </c>
      <c r="G98" s="37">
        <v>50.25</v>
      </c>
    </row>
    <row r="99" spans="1:7" x14ac:dyDescent="0.35">
      <c r="A99" s="11">
        <v>97</v>
      </c>
      <c r="B99" s="11">
        <v>413</v>
      </c>
      <c r="C99" s="5" t="str">
        <f>VLOOKUP(B99,'Entries Senior Men'!$A$2:$H$150,7,FALSE)</f>
        <v>Leigh Holt</v>
      </c>
      <c r="D99" s="5" t="str">
        <f>VLOOKUP(B99,'Entries Senior Men'!$A$2:$I$150,9,FALSE)</f>
        <v>Lawley Running Club</v>
      </c>
      <c r="E99" s="5">
        <f>VLOOKUP(B99,'Entries Senior Men'!$A$2:$I$150,8,FALSE)</f>
        <v>1967</v>
      </c>
      <c r="F99" s="5" t="str">
        <f t="shared" ref="F99:F113" si="3">VLOOKUP(E99,$U$3:$W$84,3,FALSE)</f>
        <v>M55</v>
      </c>
      <c r="G99" s="37">
        <v>50.27</v>
      </c>
    </row>
    <row r="100" spans="1:7" x14ac:dyDescent="0.35">
      <c r="A100" s="11">
        <v>98</v>
      </c>
      <c r="B100" s="11">
        <v>490</v>
      </c>
      <c r="C100" s="5" t="str">
        <f>VLOOKUP(B100,'Entries Senior Men'!$A$2:$H$150,7,FALSE)</f>
        <v>Ron Ball</v>
      </c>
      <c r="D100" s="5" t="str">
        <f>VLOOKUP(B100,'Entries Senior Men'!$A$2:$I$150,9,FALSE)</f>
        <v>Shropshire Shufflers</v>
      </c>
      <c r="E100" s="5">
        <f>VLOOKUP(B100,'Entries Senior Men'!$A$2:$I$150,8,FALSE)</f>
        <v>1956</v>
      </c>
      <c r="F100" s="5" t="str">
        <f t="shared" si="3"/>
        <v>M65</v>
      </c>
      <c r="G100" s="37">
        <v>52.02</v>
      </c>
    </row>
    <row r="101" spans="1:7" hidden="1" x14ac:dyDescent="0.35">
      <c r="A101" s="11">
        <v>99</v>
      </c>
      <c r="B101" s="11">
        <v>409</v>
      </c>
      <c r="C101" s="5" t="str">
        <f>VLOOKUP(B101,'Entries Senior Men'!$A$2:$H$150,7,FALSE)</f>
        <v>Ryan Jones</v>
      </c>
      <c r="D101" s="5" t="str">
        <f>VLOOKUP(B101,'Entries Senior Men'!$A$2:$I$150,9,FALSE)</f>
        <v>Lawley Running Club</v>
      </c>
      <c r="E101" s="5">
        <f>VLOOKUP(B101,'Entries Senior Men'!$A$2:$I$150,8,FALSE)</f>
        <v>1991</v>
      </c>
      <c r="F101" s="5" t="str">
        <f t="shared" si="3"/>
        <v>Senior</v>
      </c>
      <c r="G101" s="37">
        <v>53.09</v>
      </c>
    </row>
    <row r="102" spans="1:7" hidden="1" x14ac:dyDescent="0.35">
      <c r="A102" s="11">
        <v>100</v>
      </c>
      <c r="B102" s="11">
        <v>457</v>
      </c>
      <c r="C102" s="5" t="str">
        <f>VLOOKUP(B102,'Entries Senior Men'!$A$2:$H$150,7,FALSE)</f>
        <v>Ben Banks</v>
      </c>
      <c r="D102" s="5" t="str">
        <f>VLOOKUP(B102,'Entries Senior Men'!$A$2:$I$150,9,FALSE)</f>
        <v>Shropshire Shufflers</v>
      </c>
      <c r="E102" s="5">
        <f>VLOOKUP(B102,'Entries Senior Men'!$A$2:$I$150,8,FALSE)</f>
        <v>1990</v>
      </c>
      <c r="F102" s="5" t="str">
        <f t="shared" si="3"/>
        <v>Senior</v>
      </c>
      <c r="G102" s="37">
        <v>53.14</v>
      </c>
    </row>
    <row r="103" spans="1:7" x14ac:dyDescent="0.35">
      <c r="A103" s="11">
        <v>101</v>
      </c>
      <c r="B103" s="11">
        <v>411</v>
      </c>
      <c r="C103" s="5" t="str">
        <f>VLOOKUP(B103,'Entries Senior Men'!$A$2:$H$150,7,FALSE)</f>
        <v>Calogero Farruggio</v>
      </c>
      <c r="D103" s="5" t="str">
        <f>VLOOKUP(B103,'Entries Senior Men'!$A$2:$I$150,9,FALSE)</f>
        <v>Lawley Running Club</v>
      </c>
      <c r="E103" s="5">
        <f>VLOOKUP(B103,'Entries Senior Men'!$A$2:$I$150,8,FALSE)</f>
        <v>1969</v>
      </c>
      <c r="F103" s="5" t="str">
        <f t="shared" si="3"/>
        <v>M50</v>
      </c>
      <c r="G103" s="37">
        <v>53.18</v>
      </c>
    </row>
    <row r="104" spans="1:7" x14ac:dyDescent="0.35">
      <c r="A104" s="11">
        <v>102</v>
      </c>
      <c r="B104" s="11">
        <v>465</v>
      </c>
      <c r="C104" s="5" t="str">
        <f>VLOOKUP(B104,'Entries Senior Men'!$A$2:$H$150,7,FALSE)</f>
        <v>Christopher Huss</v>
      </c>
      <c r="D104" s="5" t="str">
        <f>VLOOKUP(B104,'Entries Senior Men'!$A$2:$I$150,9,FALSE)</f>
        <v>Shropshire Shufflers</v>
      </c>
      <c r="E104" s="5">
        <f>VLOOKUP(B104,'Entries Senior Men'!$A$2:$I$150,8,FALSE)</f>
        <v>1955</v>
      </c>
      <c r="F104" s="5" t="str">
        <f t="shared" si="3"/>
        <v>M65</v>
      </c>
      <c r="G104" s="37">
        <v>53.48</v>
      </c>
    </row>
    <row r="105" spans="1:7" x14ac:dyDescent="0.35">
      <c r="A105" s="11">
        <v>103</v>
      </c>
      <c r="B105" s="11">
        <v>482</v>
      </c>
      <c r="C105" s="5" t="str">
        <f>VLOOKUP(B105,'Entries Senior Men'!$A$2:$H$150,7,FALSE)</f>
        <v>Pete McGuinness</v>
      </c>
      <c r="D105" s="5" t="str">
        <f>VLOOKUP(B105,'Entries Senior Men'!$A$2:$I$150,9,FALSE)</f>
        <v>Shropshire Shufflers</v>
      </c>
      <c r="E105" s="5">
        <f>VLOOKUP(B105,'Entries Senior Men'!$A$2:$I$150,8,FALSE)</f>
        <v>1964</v>
      </c>
      <c r="F105" s="5" t="str">
        <f t="shared" si="3"/>
        <v>M55</v>
      </c>
      <c r="G105" s="37">
        <v>53.53</v>
      </c>
    </row>
    <row r="106" spans="1:7" x14ac:dyDescent="0.35">
      <c r="A106" s="11">
        <v>104</v>
      </c>
      <c r="B106" s="11">
        <v>467</v>
      </c>
      <c r="C106" s="5" t="str">
        <f>VLOOKUP(B106,'Entries Senior Men'!$A$2:$H$150,7,FALSE)</f>
        <v>Philip Adams</v>
      </c>
      <c r="D106" s="5" t="str">
        <f>VLOOKUP(B106,'Entries Senior Men'!$A$2:$I$150,9,FALSE)</f>
        <v>Shropshire Shufflers</v>
      </c>
      <c r="E106" s="5">
        <f>VLOOKUP(B106,'Entries Senior Men'!$A$2:$I$150,8,FALSE)</f>
        <v>1962</v>
      </c>
      <c r="F106" s="5" t="str">
        <f t="shared" si="3"/>
        <v>M60</v>
      </c>
      <c r="G106" s="37">
        <v>54.09</v>
      </c>
    </row>
    <row r="107" spans="1:7" x14ac:dyDescent="0.35">
      <c r="A107" s="11">
        <v>105</v>
      </c>
      <c r="B107" s="11">
        <v>468</v>
      </c>
      <c r="C107" s="5" t="str">
        <f>VLOOKUP(B107,'Entries Senior Men'!$A$2:$H$150,7,FALSE)</f>
        <v>Max Birchwood</v>
      </c>
      <c r="D107" s="5" t="str">
        <f>VLOOKUP(B107,'Entries Senior Men'!$A$2:$I$150,9,FALSE)</f>
        <v>Shropshire Shufflers</v>
      </c>
      <c r="E107" s="5">
        <f>VLOOKUP(B107,'Entries Senior Men'!$A$2:$I$150,8,FALSE)</f>
        <v>1954</v>
      </c>
      <c r="F107" s="5" t="str">
        <f t="shared" si="3"/>
        <v>M65</v>
      </c>
      <c r="G107" s="37">
        <v>54.13</v>
      </c>
    </row>
    <row r="108" spans="1:7" hidden="1" x14ac:dyDescent="0.35">
      <c r="A108" s="11">
        <v>106</v>
      </c>
      <c r="B108" s="11">
        <v>518</v>
      </c>
      <c r="C108" s="5" t="str">
        <f>VLOOKUP(B108,'Entries Senior Men'!$A$2:$H$150,7,FALSE)</f>
        <v>David Atkins</v>
      </c>
      <c r="D108" s="5" t="str">
        <f>VLOOKUP(B108,'Entries Senior Men'!$A$2:$I$150,9,FALSE)</f>
        <v>Telford Harriers</v>
      </c>
      <c r="E108" s="5">
        <f>VLOOKUP(B108,'Entries Senior Men'!$A$2:$I$150,8,FALSE)</f>
        <v>1983</v>
      </c>
      <c r="F108" s="5" t="str">
        <f t="shared" si="3"/>
        <v>M35</v>
      </c>
      <c r="G108" s="37">
        <v>56.51</v>
      </c>
    </row>
    <row r="109" spans="1:7" x14ac:dyDescent="0.35">
      <c r="A109" s="11">
        <v>107</v>
      </c>
      <c r="B109" s="11">
        <v>412</v>
      </c>
      <c r="C109" s="5" t="str">
        <f>VLOOKUP(B109,'Entries Senior Men'!$A$2:$H$150,7,FALSE)</f>
        <v>Andrew Jennings</v>
      </c>
      <c r="D109" s="5" t="str">
        <f>VLOOKUP(B109,'Entries Senior Men'!$A$2:$I$150,9,FALSE)</f>
        <v>Lawley Running Club</v>
      </c>
      <c r="E109" s="5">
        <f>VLOOKUP(B109,'Entries Senior Men'!$A$2:$I$150,8,FALSE)</f>
        <v>1970</v>
      </c>
      <c r="F109" s="5" t="str">
        <f t="shared" si="3"/>
        <v>M50</v>
      </c>
      <c r="G109" s="37">
        <v>57.07</v>
      </c>
    </row>
    <row r="110" spans="1:7" x14ac:dyDescent="0.35">
      <c r="A110" s="11">
        <v>108</v>
      </c>
      <c r="B110" s="11">
        <v>472</v>
      </c>
      <c r="C110" s="5" t="str">
        <f>VLOOKUP(B110,'Entries Senior Men'!$A$2:$H$150,7,FALSE)</f>
        <v>Charlie Holland</v>
      </c>
      <c r="D110" s="5" t="str">
        <f>VLOOKUP(B110,'Entries Senior Men'!$A$2:$I$150,9,FALSE)</f>
        <v>Shropshire Shufflers</v>
      </c>
      <c r="E110" s="5">
        <f>VLOOKUP(B110,'Entries Senior Men'!$A$2:$I$150,8,FALSE)</f>
        <v>1955</v>
      </c>
      <c r="F110" s="5" t="str">
        <f t="shared" si="3"/>
        <v>M65</v>
      </c>
      <c r="G110" s="37">
        <v>57.17</v>
      </c>
    </row>
    <row r="111" spans="1:7" x14ac:dyDescent="0.35">
      <c r="A111" s="11">
        <v>109</v>
      </c>
      <c r="B111" s="11">
        <v>408</v>
      </c>
      <c r="C111" s="5" t="str">
        <f>VLOOKUP(B111,'Entries Senior Men'!$A$2:$H$150,7,FALSE)</f>
        <v>Anthony Reeves</v>
      </c>
      <c r="D111" s="5" t="str">
        <f>VLOOKUP(B111,'Entries Senior Men'!$A$2:$I$150,9,FALSE)</f>
        <v>Lawley Running Club</v>
      </c>
      <c r="E111" s="5">
        <f>VLOOKUP(B111,'Entries Senior Men'!$A$2:$I$150,8,FALSE)</f>
        <v>1977</v>
      </c>
      <c r="F111" s="5" t="str">
        <f t="shared" si="3"/>
        <v>M45</v>
      </c>
      <c r="G111" s="37">
        <v>57.43</v>
      </c>
    </row>
    <row r="112" spans="1:7" x14ac:dyDescent="0.35">
      <c r="A112" s="11">
        <v>110</v>
      </c>
      <c r="B112" s="11">
        <v>469</v>
      </c>
      <c r="C112" s="5" t="str">
        <f>VLOOKUP(B112,'Entries Senior Men'!$A$2:$H$150,7,FALSE)</f>
        <v>Tim Jones</v>
      </c>
      <c r="D112" s="5" t="str">
        <f>VLOOKUP(B112,'Entries Senior Men'!$A$2:$I$150,9,FALSE)</f>
        <v>Shropshire Shufflers</v>
      </c>
      <c r="E112" s="5">
        <f>VLOOKUP(B112,'Entries Senior Men'!$A$2:$I$150,8,FALSE)</f>
        <v>1961</v>
      </c>
      <c r="F112" s="5" t="str">
        <f t="shared" si="3"/>
        <v>M60</v>
      </c>
      <c r="G112" s="39" t="s">
        <v>609</v>
      </c>
    </row>
    <row r="113" spans="1:7" hidden="1" x14ac:dyDescent="0.35">
      <c r="A113" s="11">
        <v>111</v>
      </c>
      <c r="B113" s="11">
        <v>454</v>
      </c>
      <c r="C113" s="5" t="str">
        <f>VLOOKUP(B113,'Entries Senior Men'!$A$2:$H$150,7,FALSE)</f>
        <v>Chris Whiteley</v>
      </c>
      <c r="D113" s="5" t="str">
        <f>VLOOKUP(B113,'Entries Senior Men'!$A$2:$I$150,9,FALSE)</f>
        <v>Shropshire Shufflers</v>
      </c>
      <c r="E113" s="5">
        <f>VLOOKUP(B113,'Entries Senior Men'!$A$2:$I$150,8,FALSE)</f>
        <v>1983</v>
      </c>
      <c r="F113" s="5" t="str">
        <f t="shared" si="3"/>
        <v>M35</v>
      </c>
      <c r="G113" s="39" t="s">
        <v>610</v>
      </c>
    </row>
    <row r="116" spans="1:7" x14ac:dyDescent="0.35">
      <c r="C116" t="s">
        <v>614</v>
      </c>
    </row>
    <row r="117" spans="1:7" x14ac:dyDescent="0.35">
      <c r="B117" t="s">
        <v>611</v>
      </c>
      <c r="C117" s="5" t="s">
        <v>615</v>
      </c>
      <c r="D117" s="5" t="s">
        <v>93</v>
      </c>
    </row>
    <row r="118" spans="1:7" x14ac:dyDescent="0.35">
      <c r="B118" t="s">
        <v>612</v>
      </c>
      <c r="C118" s="5" t="s">
        <v>616</v>
      </c>
      <c r="D118" s="5" t="s">
        <v>70</v>
      </c>
    </row>
    <row r="119" spans="1:7" x14ac:dyDescent="0.35">
      <c r="B119" t="s">
        <v>613</v>
      </c>
      <c r="C119" s="5" t="s">
        <v>617</v>
      </c>
      <c r="D119" s="5" t="s">
        <v>93</v>
      </c>
    </row>
    <row r="121" spans="1:7" x14ac:dyDescent="0.35">
      <c r="C121" t="s">
        <v>606</v>
      </c>
    </row>
    <row r="122" spans="1:7" x14ac:dyDescent="0.35">
      <c r="C122" s="20" t="s">
        <v>602</v>
      </c>
      <c r="F122" s="20" t="s">
        <v>601</v>
      </c>
    </row>
    <row r="123" spans="1:7" x14ac:dyDescent="0.35">
      <c r="C123" t="s">
        <v>70</v>
      </c>
      <c r="F123">
        <v>49</v>
      </c>
    </row>
    <row r="124" spans="1:7" x14ac:dyDescent="0.35">
      <c r="C124" t="s">
        <v>93</v>
      </c>
      <c r="F124">
        <v>78</v>
      </c>
    </row>
    <row r="125" spans="1:7" x14ac:dyDescent="0.35">
      <c r="C125" t="s">
        <v>212</v>
      </c>
      <c r="F125">
        <v>161</v>
      </c>
    </row>
    <row r="126" spans="1:7" x14ac:dyDescent="0.35">
      <c r="C126" t="s">
        <v>223</v>
      </c>
      <c r="F126">
        <v>182</v>
      </c>
    </row>
    <row r="127" spans="1:7" x14ac:dyDescent="0.35">
      <c r="C127" t="s">
        <v>246</v>
      </c>
      <c r="F127">
        <v>224</v>
      </c>
    </row>
    <row r="128" spans="1:7" x14ac:dyDescent="0.35">
      <c r="C128" t="s">
        <v>218</v>
      </c>
      <c r="F128">
        <v>514</v>
      </c>
    </row>
    <row r="130" spans="3:6" x14ac:dyDescent="0.35">
      <c r="C130" t="s">
        <v>607</v>
      </c>
    </row>
    <row r="131" spans="3:6" x14ac:dyDescent="0.35">
      <c r="C131" s="20" t="s">
        <v>603</v>
      </c>
      <c r="F131" s="20" t="s">
        <v>601</v>
      </c>
    </row>
    <row r="132" spans="3:6" x14ac:dyDescent="0.35">
      <c r="C132" t="s">
        <v>93</v>
      </c>
      <c r="F132">
        <v>37</v>
      </c>
    </row>
    <row r="133" spans="3:6" x14ac:dyDescent="0.35">
      <c r="C133" t="s">
        <v>70</v>
      </c>
      <c r="F133">
        <v>60</v>
      </c>
    </row>
    <row r="134" spans="3:6" x14ac:dyDescent="0.35">
      <c r="C134" t="s">
        <v>223</v>
      </c>
      <c r="F134">
        <v>82</v>
      </c>
    </row>
    <row r="135" spans="3:6" x14ac:dyDescent="0.35">
      <c r="C135" t="s">
        <v>212</v>
      </c>
      <c r="F135">
        <v>104</v>
      </c>
    </row>
    <row r="136" spans="3:6" x14ac:dyDescent="0.35">
      <c r="C136" t="s">
        <v>246</v>
      </c>
      <c r="F136">
        <v>127</v>
      </c>
    </row>
    <row r="137" spans="3:6" x14ac:dyDescent="0.35">
      <c r="C137" t="s">
        <v>218</v>
      </c>
      <c r="F137">
        <v>217</v>
      </c>
    </row>
    <row r="138" spans="3:6" x14ac:dyDescent="0.35">
      <c r="C138" t="s">
        <v>510</v>
      </c>
      <c r="F138">
        <v>232</v>
      </c>
    </row>
  </sheetData>
  <autoFilter ref="A2:G113" xr:uid="{D925CF62-6787-499F-B1F0-723E211A8679}">
    <filterColumn colId="5">
      <filters>
        <filter val="M40"/>
        <filter val="M45"/>
        <filter val="M50"/>
        <filter val="M55"/>
        <filter val="M60"/>
        <filter val="M65"/>
        <filter val="M70"/>
      </filters>
    </filterColumn>
  </autoFilter>
  <sortState xmlns:xlrd2="http://schemas.microsoft.com/office/spreadsheetml/2017/richdata2" ref="C132:F137">
    <sortCondition ref="F132:F137"/>
  </sortState>
  <mergeCells count="1">
    <mergeCell ref="A1:G1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B1D54-4D14-479C-9B41-C7DA4020508A}">
  <sheetPr codeName="Sheet2">
    <tabColor theme="4" tint="0.39997558519241921"/>
  </sheetPr>
  <dimension ref="A1:G50"/>
  <sheetViews>
    <sheetView topLeftCell="A8" workbookViewId="0">
      <selection activeCell="G26" sqref="G26"/>
    </sheetView>
  </sheetViews>
  <sheetFormatPr defaultRowHeight="14.5" x14ac:dyDescent="0.35"/>
  <cols>
    <col min="1" max="1" width="11.453125" style="11" customWidth="1"/>
    <col min="2" max="2" width="8.81640625" bestFit="1" customWidth="1"/>
    <col min="3" max="3" width="14.1796875" bestFit="1" customWidth="1"/>
    <col min="4" max="4" width="11.453125" style="11" customWidth="1"/>
    <col min="5" max="5" width="16.54296875" bestFit="1" customWidth="1"/>
    <col min="6" max="6" width="20.26953125" bestFit="1" customWidth="1"/>
    <col min="7" max="7" width="19.1796875" bestFit="1" customWidth="1"/>
  </cols>
  <sheetData>
    <row r="1" spans="1:7" ht="33.75" customHeight="1" x14ac:dyDescent="0.35">
      <c r="A1" s="18" t="s">
        <v>1</v>
      </c>
      <c r="B1" s="21" t="s">
        <v>2</v>
      </c>
      <c r="C1" s="21" t="s">
        <v>3</v>
      </c>
      <c r="D1" s="19" t="s">
        <v>10</v>
      </c>
      <c r="E1" s="22" t="s">
        <v>15</v>
      </c>
      <c r="F1" s="22" t="s">
        <v>12</v>
      </c>
      <c r="G1" s="21" t="s">
        <v>0</v>
      </c>
    </row>
    <row r="2" spans="1:7" x14ac:dyDescent="0.35">
      <c r="A2" s="11">
        <v>40</v>
      </c>
      <c r="B2" t="s">
        <v>115</v>
      </c>
      <c r="C2" t="s">
        <v>116</v>
      </c>
      <c r="D2" s="12" t="str">
        <f>LEFT(B2,1)</f>
        <v>L</v>
      </c>
      <c r="E2" s="13" t="str">
        <f>TEXT(D2,"general")&amp;"."&amp;TEXT(C2,"general")</f>
        <v>L.McKinnon</v>
      </c>
      <c r="F2" s="13" t="str">
        <f t="shared" ref="F2" si="0">(B2&amp;" "&amp;C2)</f>
        <v>Lucas McKinnon</v>
      </c>
      <c r="G2" t="s">
        <v>70</v>
      </c>
    </row>
    <row r="3" spans="1:7" x14ac:dyDescent="0.35">
      <c r="A3" s="11">
        <v>41</v>
      </c>
      <c r="B3" t="s">
        <v>6</v>
      </c>
      <c r="C3" t="s">
        <v>117</v>
      </c>
      <c r="D3" s="12" t="str">
        <f t="shared" ref="D3:D36" si="1">LEFT(B3,1)</f>
        <v>H</v>
      </c>
      <c r="E3" s="13" t="str">
        <f t="shared" ref="E3:E36" si="2">TEXT(D3,"general")&amp;"."&amp;TEXT(C3,"general")</f>
        <v>H.Marston Jones</v>
      </c>
      <c r="F3" s="13" t="str">
        <f t="shared" ref="F3:F35" si="3">(B3&amp;" "&amp;C3)</f>
        <v>Harry Marston Jones</v>
      </c>
      <c r="G3" s="16" t="s">
        <v>70</v>
      </c>
    </row>
    <row r="4" spans="1:7" x14ac:dyDescent="0.35">
      <c r="A4" s="11">
        <v>42</v>
      </c>
      <c r="B4" t="s">
        <v>32</v>
      </c>
      <c r="C4" t="s">
        <v>83</v>
      </c>
      <c r="D4" s="12" t="str">
        <f t="shared" si="1"/>
        <v>J</v>
      </c>
      <c r="E4" s="13" t="str">
        <f t="shared" si="2"/>
        <v>J.Smith</v>
      </c>
      <c r="F4" s="13" t="str">
        <f t="shared" si="3"/>
        <v>Jacob Smith</v>
      </c>
      <c r="G4" s="16" t="s">
        <v>70</v>
      </c>
    </row>
    <row r="5" spans="1:7" x14ac:dyDescent="0.35">
      <c r="A5" s="11">
        <v>43</v>
      </c>
      <c r="B5" t="s">
        <v>4</v>
      </c>
      <c r="C5" t="s">
        <v>118</v>
      </c>
      <c r="D5" s="12" t="str">
        <f t="shared" si="1"/>
        <v>M</v>
      </c>
      <c r="E5" s="13" t="str">
        <f t="shared" si="2"/>
        <v>M.Brooks</v>
      </c>
      <c r="F5" s="13" t="str">
        <f t="shared" si="3"/>
        <v>Mason Brooks</v>
      </c>
      <c r="G5" t="s">
        <v>93</v>
      </c>
    </row>
    <row r="6" spans="1:7" x14ac:dyDescent="0.35">
      <c r="A6" s="11">
        <v>44</v>
      </c>
      <c r="B6" t="s">
        <v>119</v>
      </c>
      <c r="C6" t="s">
        <v>120</v>
      </c>
      <c r="D6" s="12" t="str">
        <f t="shared" si="1"/>
        <v>D</v>
      </c>
      <c r="E6" s="13" t="str">
        <f t="shared" si="2"/>
        <v>D.Pile</v>
      </c>
      <c r="F6" s="13" t="str">
        <f t="shared" si="3"/>
        <v>Dexter Pile</v>
      </c>
      <c r="G6" s="16" t="s">
        <v>93</v>
      </c>
    </row>
    <row r="7" spans="1:7" x14ac:dyDescent="0.35">
      <c r="A7" s="11">
        <v>45</v>
      </c>
      <c r="B7" t="s">
        <v>20</v>
      </c>
      <c r="C7" t="s">
        <v>121</v>
      </c>
      <c r="D7" s="12" t="str">
        <f t="shared" si="1"/>
        <v>L</v>
      </c>
      <c r="E7" s="13" t="str">
        <f t="shared" si="2"/>
        <v>L.Howard</v>
      </c>
      <c r="F7" s="13" t="str">
        <f t="shared" si="3"/>
        <v>Lewis Howard</v>
      </c>
      <c r="G7" s="16" t="s">
        <v>93</v>
      </c>
    </row>
    <row r="8" spans="1:7" x14ac:dyDescent="0.35">
      <c r="A8" s="11">
        <v>46</v>
      </c>
      <c r="B8" t="s">
        <v>122</v>
      </c>
      <c r="C8" t="s">
        <v>123</v>
      </c>
      <c r="D8" s="12" t="str">
        <f t="shared" si="1"/>
        <v>T</v>
      </c>
      <c r="E8" s="13" t="str">
        <f t="shared" si="2"/>
        <v>T.Stewart</v>
      </c>
      <c r="F8" s="13" t="str">
        <f t="shared" si="3"/>
        <v>Tristan Stewart</v>
      </c>
      <c r="G8" t="s">
        <v>99</v>
      </c>
    </row>
    <row r="9" spans="1:7" x14ac:dyDescent="0.35">
      <c r="A9" s="11">
        <v>47</v>
      </c>
      <c r="B9" t="s">
        <v>124</v>
      </c>
      <c r="C9" t="s">
        <v>23</v>
      </c>
      <c r="D9" s="12" t="str">
        <f t="shared" si="1"/>
        <v>E</v>
      </c>
      <c r="E9" s="13" t="str">
        <f t="shared" si="2"/>
        <v>E.Jones</v>
      </c>
      <c r="F9" s="13" t="str">
        <f t="shared" si="3"/>
        <v>Edward Jones</v>
      </c>
      <c r="G9" t="s">
        <v>99</v>
      </c>
    </row>
    <row r="10" spans="1:7" x14ac:dyDescent="0.35">
      <c r="A10" s="11">
        <v>48</v>
      </c>
      <c r="B10" t="s">
        <v>125</v>
      </c>
      <c r="C10" t="s">
        <v>126</v>
      </c>
      <c r="D10" s="12" t="str">
        <f t="shared" si="1"/>
        <v>F</v>
      </c>
      <c r="E10" s="13" t="str">
        <f t="shared" si="2"/>
        <v>F.Thompson</v>
      </c>
      <c r="F10" s="13" t="str">
        <f t="shared" si="3"/>
        <v>Finley Thompson</v>
      </c>
      <c r="G10" t="s">
        <v>102</v>
      </c>
    </row>
    <row r="11" spans="1:7" x14ac:dyDescent="0.35">
      <c r="A11" s="11">
        <v>49</v>
      </c>
      <c r="B11" t="s">
        <v>127</v>
      </c>
      <c r="C11" t="s">
        <v>128</v>
      </c>
      <c r="D11" s="12" t="str">
        <f t="shared" si="1"/>
        <v>D</v>
      </c>
      <c r="E11" s="13" t="str">
        <f t="shared" si="2"/>
        <v>D.Higson</v>
      </c>
      <c r="F11" s="13" t="str">
        <f t="shared" si="3"/>
        <v>Daniel Higson</v>
      </c>
      <c r="G11" s="34" t="s">
        <v>104</v>
      </c>
    </row>
    <row r="12" spans="1:7" x14ac:dyDescent="0.35">
      <c r="A12" s="11">
        <v>50</v>
      </c>
      <c r="B12" t="s">
        <v>127</v>
      </c>
      <c r="C12" t="s">
        <v>129</v>
      </c>
      <c r="D12" s="12" t="str">
        <f t="shared" si="1"/>
        <v>D</v>
      </c>
      <c r="E12" s="13" t="str">
        <f t="shared" si="2"/>
        <v>D.Naylor</v>
      </c>
      <c r="F12" s="13" t="str">
        <f t="shared" si="3"/>
        <v>Daniel Naylor</v>
      </c>
      <c r="G12" s="34" t="s">
        <v>104</v>
      </c>
    </row>
    <row r="13" spans="1:7" x14ac:dyDescent="0.35">
      <c r="A13" s="11">
        <v>51</v>
      </c>
      <c r="B13" t="s">
        <v>130</v>
      </c>
      <c r="C13" t="s">
        <v>131</v>
      </c>
      <c r="D13" s="12" t="str">
        <f t="shared" si="1"/>
        <v>R</v>
      </c>
      <c r="E13" s="13" t="str">
        <f t="shared" si="2"/>
        <v>R.Yeomans</v>
      </c>
      <c r="F13" s="13" t="str">
        <f t="shared" si="3"/>
        <v>Robert Yeomans</v>
      </c>
      <c r="G13" s="34" t="s">
        <v>104</v>
      </c>
    </row>
    <row r="14" spans="1:7" x14ac:dyDescent="0.35">
      <c r="A14" s="11">
        <v>52</v>
      </c>
      <c r="B14" t="s">
        <v>132</v>
      </c>
      <c r="C14" t="s">
        <v>133</v>
      </c>
      <c r="D14" s="12" t="str">
        <f t="shared" si="1"/>
        <v>A</v>
      </c>
      <c r="E14" s="13" t="str">
        <f t="shared" si="2"/>
        <v>A.Fraser</v>
      </c>
      <c r="F14" s="13" t="str">
        <f t="shared" si="3"/>
        <v>Archie Fraser</v>
      </c>
      <c r="G14" s="34" t="s">
        <v>104</v>
      </c>
    </row>
    <row r="15" spans="1:7" x14ac:dyDescent="0.35">
      <c r="A15" s="11">
        <v>53</v>
      </c>
      <c r="B15" t="s">
        <v>134</v>
      </c>
      <c r="C15" t="s">
        <v>133</v>
      </c>
      <c r="D15" s="12" t="str">
        <f t="shared" si="1"/>
        <v>R</v>
      </c>
      <c r="E15" s="13" t="str">
        <f t="shared" si="2"/>
        <v>R.Fraser</v>
      </c>
      <c r="F15" s="13" t="str">
        <f t="shared" si="3"/>
        <v>Robbie Fraser</v>
      </c>
      <c r="G15" s="34" t="s">
        <v>104</v>
      </c>
    </row>
    <row r="16" spans="1:7" x14ac:dyDescent="0.35">
      <c r="A16" s="11">
        <v>54</v>
      </c>
      <c r="B16" t="s">
        <v>135</v>
      </c>
      <c r="C16" t="s">
        <v>136</v>
      </c>
      <c r="D16" s="12" t="str">
        <f t="shared" si="1"/>
        <v>I</v>
      </c>
      <c r="E16" s="13" t="str">
        <f t="shared" si="2"/>
        <v>I.Pollock</v>
      </c>
      <c r="F16" s="13" t="str">
        <f t="shared" si="3"/>
        <v>Isaac Pollock</v>
      </c>
      <c r="G16" s="34" t="s">
        <v>104</v>
      </c>
    </row>
    <row r="17" spans="1:7" x14ac:dyDescent="0.35">
      <c r="A17" s="11">
        <v>55</v>
      </c>
      <c r="B17" t="s">
        <v>137</v>
      </c>
      <c r="C17" t="s">
        <v>138</v>
      </c>
      <c r="D17" s="12" t="str">
        <f t="shared" si="1"/>
        <v>W</v>
      </c>
      <c r="E17" s="13" t="str">
        <f t="shared" si="2"/>
        <v>W.Neil</v>
      </c>
      <c r="F17" s="13" t="str">
        <f t="shared" si="3"/>
        <v>William Neil</v>
      </c>
      <c r="G17" s="34" t="s">
        <v>104</v>
      </c>
    </row>
    <row r="18" spans="1:7" x14ac:dyDescent="0.35">
      <c r="A18" s="11">
        <v>56</v>
      </c>
      <c r="B18" t="s">
        <v>139</v>
      </c>
      <c r="C18" t="s">
        <v>140</v>
      </c>
      <c r="D18" s="12" t="str">
        <f t="shared" si="1"/>
        <v>M</v>
      </c>
      <c r="E18" s="13" t="str">
        <f t="shared" si="2"/>
        <v>M.Turner</v>
      </c>
      <c r="F18" s="13" t="str">
        <f t="shared" si="3"/>
        <v>Monty Turner</v>
      </c>
      <c r="G18" s="34" t="s">
        <v>104</v>
      </c>
    </row>
    <row r="19" spans="1:7" x14ac:dyDescent="0.35">
      <c r="A19" s="11">
        <v>57</v>
      </c>
      <c r="B19" t="s">
        <v>141</v>
      </c>
      <c r="C19" t="s">
        <v>142</v>
      </c>
      <c r="D19" s="12" t="str">
        <f t="shared" si="1"/>
        <v>L</v>
      </c>
      <c r="E19" s="13" t="str">
        <f t="shared" si="2"/>
        <v>L.Stevens</v>
      </c>
      <c r="F19" s="13" t="str">
        <f t="shared" si="3"/>
        <v>Leo Stevens</v>
      </c>
      <c r="G19" s="34" t="s">
        <v>104</v>
      </c>
    </row>
    <row r="20" spans="1:7" x14ac:dyDescent="0.35">
      <c r="A20" s="11">
        <v>58</v>
      </c>
      <c r="B20" s="29" t="s">
        <v>468</v>
      </c>
      <c r="C20" s="29" t="s">
        <v>469</v>
      </c>
      <c r="D20" s="12" t="str">
        <f t="shared" si="1"/>
        <v>D</v>
      </c>
      <c r="E20" s="13" t="str">
        <f t="shared" si="2"/>
        <v>D.Williams-Yang</v>
      </c>
      <c r="F20" s="13" t="str">
        <f t="shared" si="3"/>
        <v>Dylan Williams-Yang</v>
      </c>
      <c r="G20" s="29" t="s">
        <v>470</v>
      </c>
    </row>
    <row r="21" spans="1:7" x14ac:dyDescent="0.35">
      <c r="A21" s="11">
        <v>59</v>
      </c>
      <c r="B21" s="29" t="s">
        <v>471</v>
      </c>
      <c r="C21" s="29" t="s">
        <v>472</v>
      </c>
      <c r="D21" s="12" t="str">
        <f t="shared" si="1"/>
        <v>J</v>
      </c>
      <c r="E21" s="13" t="str">
        <f t="shared" si="2"/>
        <v>J.Janicki</v>
      </c>
      <c r="F21" s="13" t="str">
        <f t="shared" si="3"/>
        <v>Jayden Janicki</v>
      </c>
      <c r="G21" s="29" t="s">
        <v>212</v>
      </c>
    </row>
    <row r="22" spans="1:7" x14ac:dyDescent="0.35">
      <c r="A22" s="11">
        <v>60</v>
      </c>
      <c r="B22" s="29" t="s">
        <v>137</v>
      </c>
      <c r="C22" s="29" t="s">
        <v>23</v>
      </c>
      <c r="D22" s="12" t="str">
        <f t="shared" si="1"/>
        <v>W</v>
      </c>
      <c r="E22" s="13" t="str">
        <f t="shared" si="2"/>
        <v>W.Jones</v>
      </c>
      <c r="F22" s="13" t="str">
        <f t="shared" si="3"/>
        <v>William Jones</v>
      </c>
      <c r="G22" s="29" t="s">
        <v>212</v>
      </c>
    </row>
    <row r="23" spans="1:7" x14ac:dyDescent="0.35">
      <c r="A23" s="11">
        <v>61</v>
      </c>
      <c r="B23" s="29" t="s">
        <v>177</v>
      </c>
      <c r="C23" s="29" t="s">
        <v>473</v>
      </c>
      <c r="D23" s="12" t="str">
        <f t="shared" si="1"/>
        <v>H</v>
      </c>
      <c r="E23" s="13" t="str">
        <f t="shared" si="2"/>
        <v>H.McGivern</v>
      </c>
      <c r="F23" s="13" t="str">
        <f t="shared" si="3"/>
        <v>Harrison McGivern</v>
      </c>
      <c r="G23" s="29" t="s">
        <v>212</v>
      </c>
    </row>
    <row r="24" spans="1:7" x14ac:dyDescent="0.35">
      <c r="A24" s="11">
        <v>62</v>
      </c>
      <c r="B24" s="29" t="s">
        <v>24</v>
      </c>
      <c r="C24" s="29" t="s">
        <v>474</v>
      </c>
      <c r="D24" s="12" t="str">
        <f t="shared" si="1"/>
        <v>C</v>
      </c>
      <c r="E24" s="13" t="str">
        <f t="shared" si="2"/>
        <v>C.Lister</v>
      </c>
      <c r="F24" s="13" t="str">
        <f t="shared" si="3"/>
        <v>Charlie Lister</v>
      </c>
      <c r="G24" s="29" t="s">
        <v>212</v>
      </c>
    </row>
    <row r="25" spans="1:7" x14ac:dyDescent="0.35">
      <c r="A25" s="11">
        <v>63</v>
      </c>
      <c r="B25" s="29" t="s">
        <v>22</v>
      </c>
      <c r="C25" s="29" t="s">
        <v>475</v>
      </c>
      <c r="D25" s="12" t="str">
        <f t="shared" si="1"/>
        <v>J</v>
      </c>
      <c r="E25" s="13" t="str">
        <f t="shared" si="2"/>
        <v>J.Miller</v>
      </c>
      <c r="F25" s="13" t="str">
        <f t="shared" si="3"/>
        <v>Jack Miller</v>
      </c>
      <c r="G25" s="29" t="s">
        <v>212</v>
      </c>
    </row>
    <row r="26" spans="1:7" x14ac:dyDescent="0.35">
      <c r="A26" s="11">
        <v>64</v>
      </c>
      <c r="B26" s="29" t="s">
        <v>468</v>
      </c>
      <c r="C26" s="29" t="s">
        <v>126</v>
      </c>
      <c r="D26" s="12" t="str">
        <f t="shared" si="1"/>
        <v>D</v>
      </c>
      <c r="E26" s="13" t="str">
        <f t="shared" si="2"/>
        <v>D.Thompson</v>
      </c>
      <c r="F26" s="13" t="str">
        <f t="shared" si="3"/>
        <v>Dylan Thompson</v>
      </c>
      <c r="G26" s="29" t="s">
        <v>470</v>
      </c>
    </row>
    <row r="27" spans="1:7" x14ac:dyDescent="0.35">
      <c r="B27" s="8"/>
      <c r="C27" s="8"/>
      <c r="D27" s="12" t="str">
        <f t="shared" si="1"/>
        <v/>
      </c>
      <c r="E27" s="13" t="str">
        <f t="shared" si="2"/>
        <v>.0</v>
      </c>
      <c r="F27" s="13" t="str">
        <f t="shared" si="3"/>
        <v xml:space="preserve"> </v>
      </c>
      <c r="G27" s="16"/>
    </row>
    <row r="28" spans="1:7" x14ac:dyDescent="0.35">
      <c r="B28" s="8"/>
      <c r="C28" s="8"/>
      <c r="D28" s="12" t="str">
        <f t="shared" si="1"/>
        <v/>
      </c>
      <c r="E28" s="13" t="str">
        <f t="shared" si="2"/>
        <v>.0</v>
      </c>
      <c r="F28" s="13" t="str">
        <f t="shared" si="3"/>
        <v xml:space="preserve"> </v>
      </c>
      <c r="G28" s="16"/>
    </row>
    <row r="29" spans="1:7" x14ac:dyDescent="0.35">
      <c r="B29" s="8"/>
      <c r="C29" s="8"/>
      <c r="D29" s="12" t="str">
        <f t="shared" si="1"/>
        <v/>
      </c>
      <c r="E29" s="13" t="str">
        <f t="shared" si="2"/>
        <v>.0</v>
      </c>
      <c r="F29" s="13" t="str">
        <f t="shared" si="3"/>
        <v xml:space="preserve"> </v>
      </c>
      <c r="G29" s="16"/>
    </row>
    <row r="30" spans="1:7" x14ac:dyDescent="0.35">
      <c r="B30" s="8"/>
      <c r="C30" s="8"/>
      <c r="D30" s="12" t="str">
        <f t="shared" si="1"/>
        <v/>
      </c>
      <c r="E30" s="13" t="str">
        <f t="shared" si="2"/>
        <v>.0</v>
      </c>
      <c r="F30" s="13" t="str">
        <f t="shared" si="3"/>
        <v xml:space="preserve"> </v>
      </c>
      <c r="G30" s="16"/>
    </row>
    <row r="31" spans="1:7" x14ac:dyDescent="0.35">
      <c r="D31" s="12" t="str">
        <f t="shared" si="1"/>
        <v/>
      </c>
      <c r="E31" s="13" t="str">
        <f t="shared" si="2"/>
        <v>.0</v>
      </c>
      <c r="F31" s="13" t="str">
        <f t="shared" si="3"/>
        <v xml:space="preserve"> </v>
      </c>
      <c r="G31" s="16"/>
    </row>
    <row r="32" spans="1:7" x14ac:dyDescent="0.35">
      <c r="D32" s="12" t="str">
        <f t="shared" si="1"/>
        <v/>
      </c>
      <c r="E32" s="13" t="str">
        <f t="shared" si="2"/>
        <v>.0</v>
      </c>
      <c r="F32" s="13" t="str">
        <f t="shared" si="3"/>
        <v xml:space="preserve"> </v>
      </c>
      <c r="G32" s="16"/>
    </row>
    <row r="33" spans="4:7" x14ac:dyDescent="0.35">
      <c r="D33" s="12" t="str">
        <f t="shared" si="1"/>
        <v/>
      </c>
      <c r="E33" s="13" t="str">
        <f t="shared" si="2"/>
        <v>.0</v>
      </c>
      <c r="F33" s="13" t="str">
        <f t="shared" si="3"/>
        <v xml:space="preserve"> </v>
      </c>
      <c r="G33" s="16"/>
    </row>
    <row r="34" spans="4:7" x14ac:dyDescent="0.35">
      <c r="D34" s="12" t="str">
        <f t="shared" si="1"/>
        <v/>
      </c>
      <c r="E34" s="13" t="str">
        <f t="shared" si="2"/>
        <v>.0</v>
      </c>
      <c r="F34" s="13" t="str">
        <f t="shared" si="3"/>
        <v xml:space="preserve"> </v>
      </c>
      <c r="G34" s="16"/>
    </row>
    <row r="35" spans="4:7" x14ac:dyDescent="0.35">
      <c r="D35" s="12" t="str">
        <f t="shared" si="1"/>
        <v/>
      </c>
      <c r="E35" s="13" t="str">
        <f t="shared" si="2"/>
        <v>.0</v>
      </c>
      <c r="F35" s="13" t="str">
        <f t="shared" si="3"/>
        <v xml:space="preserve"> </v>
      </c>
      <c r="G35" s="16"/>
    </row>
    <row r="36" spans="4:7" x14ac:dyDescent="0.35">
      <c r="D36" s="12" t="str">
        <f t="shared" si="1"/>
        <v/>
      </c>
      <c r="E36" s="13" t="str">
        <f t="shared" si="2"/>
        <v>.0</v>
      </c>
      <c r="F36" s="13"/>
      <c r="G36" s="5"/>
    </row>
    <row r="37" spans="4:7" x14ac:dyDescent="0.35">
      <c r="D37" s="12" t="str">
        <f t="shared" ref="D37:D50" si="4">LEFT(B37,1)</f>
        <v/>
      </c>
      <c r="E37" s="13" t="str">
        <f t="shared" ref="E37:E50" si="5">TEXT(D37,"general")&amp;"."&amp;TEXT(C37,"general")</f>
        <v>.0</v>
      </c>
      <c r="F37" s="13"/>
      <c r="G37" s="5"/>
    </row>
    <row r="38" spans="4:7" x14ac:dyDescent="0.35">
      <c r="D38" s="12" t="str">
        <f t="shared" si="4"/>
        <v/>
      </c>
      <c r="E38" s="13" t="str">
        <f t="shared" si="5"/>
        <v>.0</v>
      </c>
      <c r="F38" s="13"/>
      <c r="G38" s="5"/>
    </row>
    <row r="39" spans="4:7" x14ac:dyDescent="0.35">
      <c r="D39" s="12" t="str">
        <f t="shared" si="4"/>
        <v/>
      </c>
      <c r="E39" s="13" t="str">
        <f t="shared" si="5"/>
        <v>.0</v>
      </c>
      <c r="F39" s="13"/>
      <c r="G39" s="5"/>
    </row>
    <row r="40" spans="4:7" x14ac:dyDescent="0.35">
      <c r="D40" s="12" t="str">
        <f t="shared" si="4"/>
        <v/>
      </c>
      <c r="E40" s="13" t="str">
        <f t="shared" si="5"/>
        <v>.0</v>
      </c>
      <c r="F40" s="13"/>
      <c r="G40" s="5"/>
    </row>
    <row r="41" spans="4:7" x14ac:dyDescent="0.35">
      <c r="D41" s="12" t="str">
        <f t="shared" si="4"/>
        <v/>
      </c>
      <c r="E41" s="13" t="str">
        <f t="shared" si="5"/>
        <v>.0</v>
      </c>
      <c r="F41" s="13"/>
      <c r="G41" s="5"/>
    </row>
    <row r="42" spans="4:7" x14ac:dyDescent="0.35">
      <c r="D42" s="12" t="str">
        <f t="shared" si="4"/>
        <v/>
      </c>
      <c r="E42" s="13" t="str">
        <f t="shared" si="5"/>
        <v>.0</v>
      </c>
      <c r="F42" s="13"/>
      <c r="G42" s="5"/>
    </row>
    <row r="43" spans="4:7" x14ac:dyDescent="0.35">
      <c r="D43" s="12" t="str">
        <f t="shared" si="4"/>
        <v/>
      </c>
      <c r="E43" s="13" t="str">
        <f t="shared" si="5"/>
        <v>.0</v>
      </c>
      <c r="F43" s="13"/>
      <c r="G43" s="5"/>
    </row>
    <row r="44" spans="4:7" x14ac:dyDescent="0.35">
      <c r="D44" s="12" t="str">
        <f t="shared" si="4"/>
        <v/>
      </c>
      <c r="E44" s="13" t="str">
        <f t="shared" si="5"/>
        <v>.0</v>
      </c>
      <c r="F44" s="13"/>
      <c r="G44" s="5"/>
    </row>
    <row r="45" spans="4:7" x14ac:dyDescent="0.35">
      <c r="D45" s="12" t="str">
        <f t="shared" si="4"/>
        <v/>
      </c>
      <c r="E45" s="13" t="str">
        <f t="shared" si="5"/>
        <v>.0</v>
      </c>
      <c r="F45" s="13"/>
      <c r="G45" s="5"/>
    </row>
    <row r="46" spans="4:7" x14ac:dyDescent="0.35">
      <c r="D46" s="12" t="str">
        <f t="shared" si="4"/>
        <v/>
      </c>
      <c r="E46" s="13" t="str">
        <f t="shared" si="5"/>
        <v>.0</v>
      </c>
      <c r="F46" s="13"/>
      <c r="G46" s="5"/>
    </row>
    <row r="47" spans="4:7" x14ac:dyDescent="0.35">
      <c r="D47" s="12" t="str">
        <f t="shared" si="4"/>
        <v/>
      </c>
      <c r="E47" s="13" t="str">
        <f t="shared" si="5"/>
        <v>.0</v>
      </c>
      <c r="F47" s="13"/>
      <c r="G47" s="5"/>
    </row>
    <row r="48" spans="4:7" x14ac:dyDescent="0.35">
      <c r="D48" s="12" t="str">
        <f t="shared" si="4"/>
        <v/>
      </c>
      <c r="E48" s="13" t="str">
        <f t="shared" si="5"/>
        <v>.0</v>
      </c>
      <c r="F48" s="13"/>
      <c r="G48" s="5"/>
    </row>
    <row r="49" spans="4:7" x14ac:dyDescent="0.35">
      <c r="D49" s="12" t="str">
        <f t="shared" si="4"/>
        <v/>
      </c>
      <c r="E49" s="13" t="str">
        <f t="shared" si="5"/>
        <v>.0</v>
      </c>
      <c r="F49" s="13"/>
      <c r="G49" s="5"/>
    </row>
    <row r="50" spans="4:7" x14ac:dyDescent="0.35">
      <c r="D50" s="12" t="str">
        <f t="shared" si="4"/>
        <v/>
      </c>
      <c r="E50" s="13" t="str">
        <f t="shared" si="5"/>
        <v>.0</v>
      </c>
      <c r="F50" s="13"/>
      <c r="G50" s="5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46FDC-CA11-43B3-9670-7EB850E67CDA}">
  <sheetPr codeName="Sheet3">
    <tabColor theme="5" tint="-0.249977111117893"/>
  </sheetPr>
  <dimension ref="A1:F30"/>
  <sheetViews>
    <sheetView topLeftCell="A16" workbookViewId="0">
      <selection activeCell="K11" sqref="K11"/>
    </sheetView>
  </sheetViews>
  <sheetFormatPr defaultRowHeight="14.5" x14ac:dyDescent="0.35"/>
  <cols>
    <col min="1" max="1" width="8.7265625" bestFit="1" customWidth="1"/>
    <col min="2" max="2" width="8.26953125" bestFit="1" customWidth="1"/>
    <col min="3" max="3" width="19.1796875" bestFit="1" customWidth="1"/>
    <col min="4" max="4" width="21" customWidth="1"/>
    <col min="5" max="5" width="8.1796875" style="33" bestFit="1" customWidth="1"/>
  </cols>
  <sheetData>
    <row r="1" spans="1:6" x14ac:dyDescent="0.35">
      <c r="A1" s="40" t="s">
        <v>27</v>
      </c>
      <c r="B1" s="40"/>
      <c r="C1" s="40"/>
      <c r="D1" s="40"/>
      <c r="E1" s="40"/>
      <c r="F1" s="26"/>
    </row>
    <row r="2" spans="1:6" x14ac:dyDescent="0.35">
      <c r="A2" s="20" t="s">
        <v>16</v>
      </c>
      <c r="B2" s="20" t="s">
        <v>11</v>
      </c>
      <c r="C2" s="20" t="s">
        <v>12</v>
      </c>
      <c r="D2" s="20" t="s">
        <v>14</v>
      </c>
      <c r="E2" s="38" t="s">
        <v>13</v>
      </c>
    </row>
    <row r="3" spans="1:6" x14ac:dyDescent="0.35">
      <c r="A3">
        <v>1</v>
      </c>
      <c r="B3" s="10">
        <v>45</v>
      </c>
      <c r="C3" s="5" t="str">
        <f>VLOOKUP(B3,'Entries 13 Boys'!$A$2:$G$49,6,FALSE)</f>
        <v>Lewis Howard</v>
      </c>
      <c r="D3" s="5" t="str">
        <f>VLOOKUP(B3,'Entries 13 Boys'!$A$2:$G$49,7,FALSE)</f>
        <v>Telford AC</v>
      </c>
      <c r="E3" s="39">
        <v>9.35</v>
      </c>
    </row>
    <row r="4" spans="1:6" x14ac:dyDescent="0.35">
      <c r="A4">
        <v>2</v>
      </c>
      <c r="B4" s="10">
        <v>55</v>
      </c>
      <c r="C4" s="5" t="str">
        <f>VLOOKUP(B4,'Entries 13 Boys'!$A$2:$G$49,6,FALSE)</f>
        <v>William Neil</v>
      </c>
      <c r="D4" s="5" t="str">
        <f>VLOOKUP(B4,'Entries 13 Boys'!$A$2:$G$49,7,FALSE)</f>
        <v>Wrekin Harriers</v>
      </c>
      <c r="E4" s="39">
        <v>9.4700000000000006</v>
      </c>
    </row>
    <row r="5" spans="1:6" x14ac:dyDescent="0.35">
      <c r="A5">
        <v>3</v>
      </c>
      <c r="B5" s="10">
        <v>48</v>
      </c>
      <c r="C5" s="5" t="str">
        <f>VLOOKUP(B5,'Entries 13 Boys'!$A$2:$G$49,6,FALSE)</f>
        <v>Finley Thompson</v>
      </c>
      <c r="D5" s="5" t="str">
        <f>VLOOKUP(B5,'Entries 13 Boys'!$A$2:$G$49,7,FALSE)</f>
        <v>Wrekin College</v>
      </c>
      <c r="E5" s="39">
        <v>10.19</v>
      </c>
    </row>
    <row r="6" spans="1:6" x14ac:dyDescent="0.35">
      <c r="A6">
        <v>4</v>
      </c>
      <c r="B6" s="10">
        <v>50</v>
      </c>
      <c r="C6" s="5" t="str">
        <f>VLOOKUP(B6,'Entries 13 Boys'!$A$2:$G$49,6,FALSE)</f>
        <v>Daniel Naylor</v>
      </c>
      <c r="D6" s="5" t="str">
        <f>VLOOKUP(B6,'Entries 13 Boys'!$A$2:$G$49,7,FALSE)</f>
        <v>Wrekin Harriers</v>
      </c>
      <c r="E6" s="39">
        <v>10.220000000000001</v>
      </c>
    </row>
    <row r="7" spans="1:6" x14ac:dyDescent="0.35">
      <c r="A7">
        <v>5</v>
      </c>
      <c r="B7" s="10">
        <v>54</v>
      </c>
      <c r="C7" s="5" t="str">
        <f>VLOOKUP(B7,'Entries 13 Boys'!$A$2:$G$49,6,FALSE)</f>
        <v>Isaac Pollock</v>
      </c>
      <c r="D7" s="5" t="str">
        <f>VLOOKUP(B7,'Entries 13 Boys'!$A$2:$G$49,7,FALSE)</f>
        <v>Wrekin Harriers</v>
      </c>
      <c r="E7" s="39">
        <v>10.26</v>
      </c>
    </row>
    <row r="8" spans="1:6" x14ac:dyDescent="0.35">
      <c r="A8">
        <v>6</v>
      </c>
      <c r="B8" s="10">
        <v>43</v>
      </c>
      <c r="C8" s="5" t="str">
        <f>VLOOKUP(B8,'Entries 13 Boys'!$A$2:$G$49,6,FALSE)</f>
        <v>Mason Brooks</v>
      </c>
      <c r="D8" s="5" t="str">
        <f>VLOOKUP(B8,'Entries 13 Boys'!$A$2:$G$49,7,FALSE)</f>
        <v>Telford AC</v>
      </c>
      <c r="E8" s="39">
        <v>10.32</v>
      </c>
    </row>
    <row r="9" spans="1:6" x14ac:dyDescent="0.35">
      <c r="A9">
        <v>7</v>
      </c>
      <c r="B9" s="10">
        <v>44</v>
      </c>
      <c r="C9" s="5" t="str">
        <f>VLOOKUP(B9,'Entries 13 Boys'!$A$2:$G$49,6,FALSE)</f>
        <v>Dexter Pile</v>
      </c>
      <c r="D9" s="5" t="str">
        <f>VLOOKUP(B9,'Entries 13 Boys'!$A$2:$G$49,7,FALSE)</f>
        <v>Telford AC</v>
      </c>
      <c r="E9" s="39">
        <v>10.36</v>
      </c>
    </row>
    <row r="10" spans="1:6" x14ac:dyDescent="0.35">
      <c r="A10">
        <v>8</v>
      </c>
      <c r="B10" s="10">
        <v>59</v>
      </c>
      <c r="C10" s="5" t="str">
        <f>VLOOKUP(B10,'Entries 13 Boys'!$A$2:$G$49,6,FALSE)</f>
        <v>Jayden Janicki</v>
      </c>
      <c r="D10" s="5" t="str">
        <f>VLOOKUP(B10,'Entries 13 Boys'!$A$2:$G$49,7,FALSE)</f>
        <v>Oswestry Olympians</v>
      </c>
      <c r="E10" s="39">
        <v>10.44</v>
      </c>
    </row>
    <row r="11" spans="1:6" x14ac:dyDescent="0.35">
      <c r="A11">
        <v>9</v>
      </c>
      <c r="B11" s="10">
        <v>52</v>
      </c>
      <c r="C11" s="5" t="str">
        <f>VLOOKUP(B11,'Entries 13 Boys'!$A$2:$G$49,6,FALSE)</f>
        <v>Archie Fraser</v>
      </c>
      <c r="D11" s="5" t="str">
        <f>VLOOKUP(B11,'Entries 13 Boys'!$A$2:$G$49,7,FALSE)</f>
        <v>Wrekin Harriers</v>
      </c>
      <c r="E11" s="39">
        <v>10.44</v>
      </c>
    </row>
    <row r="12" spans="1:6" x14ac:dyDescent="0.35">
      <c r="A12">
        <v>10</v>
      </c>
      <c r="B12" s="10">
        <v>58</v>
      </c>
      <c r="C12" s="5" t="str">
        <f>VLOOKUP(B12,'Entries 13 Boys'!$A$2:$G$49,6,FALSE)</f>
        <v>Dylan Williams-Yang</v>
      </c>
      <c r="D12" s="5" t="str">
        <f>VLOOKUP(B12,'Entries 13 Boys'!$A$2:$G$49,7,FALSE)</f>
        <v>Telford Triathlon Club</v>
      </c>
      <c r="E12" s="39">
        <v>11</v>
      </c>
    </row>
    <row r="13" spans="1:6" x14ac:dyDescent="0.35">
      <c r="A13">
        <v>11</v>
      </c>
      <c r="B13" s="10">
        <v>41</v>
      </c>
      <c r="C13" s="5" t="str">
        <f>VLOOKUP(B13,'Entries 13 Boys'!$A$2:$G$49,6,FALSE)</f>
        <v>Harry Marston Jones</v>
      </c>
      <c r="D13" s="5" t="str">
        <f>VLOOKUP(B13,'Entries 13 Boys'!$A$2:$G$49,7,FALSE)</f>
        <v>Shrewsbury AC</v>
      </c>
      <c r="E13" s="39">
        <v>11.07</v>
      </c>
    </row>
    <row r="14" spans="1:6" x14ac:dyDescent="0.35">
      <c r="A14">
        <v>12</v>
      </c>
      <c r="B14" s="10">
        <v>46</v>
      </c>
      <c r="C14" s="5" t="str">
        <f>VLOOKUP(B14,'Entries 13 Boys'!$A$2:$G$49,6,FALSE)</f>
        <v>Tristan Stewart</v>
      </c>
      <c r="D14" s="5" t="str">
        <f>VLOOKUP(B14,'Entries 13 Boys'!$A$2:$G$49,7,FALSE)</f>
        <v>Wenlock Olympians</v>
      </c>
      <c r="E14" s="39">
        <v>11.16</v>
      </c>
    </row>
    <row r="15" spans="1:6" x14ac:dyDescent="0.35">
      <c r="A15">
        <v>13</v>
      </c>
      <c r="B15" s="10">
        <v>49</v>
      </c>
      <c r="C15" s="5" t="str">
        <f>VLOOKUP(B15,'Entries 13 Boys'!$A$2:$G$49,6,FALSE)</f>
        <v>Daniel Higson</v>
      </c>
      <c r="D15" s="5" t="str">
        <f>VLOOKUP(B15,'Entries 13 Boys'!$A$2:$G$49,7,FALSE)</f>
        <v>Wrekin Harriers</v>
      </c>
      <c r="E15" s="39">
        <v>11.23</v>
      </c>
    </row>
    <row r="16" spans="1:6" x14ac:dyDescent="0.35">
      <c r="A16">
        <v>14</v>
      </c>
      <c r="B16" s="10">
        <v>64</v>
      </c>
      <c r="C16" s="5" t="str">
        <f>VLOOKUP(B16,'Entries 13 Boys'!$A$2:$G$49,6,FALSE)</f>
        <v>Dylan Thompson</v>
      </c>
      <c r="D16" s="5" t="str">
        <f>VLOOKUP(B16,'Entries 13 Boys'!$A$2:$G$49,7,FALSE)</f>
        <v>Telford Triathlon Club</v>
      </c>
      <c r="E16" s="39">
        <v>11.58</v>
      </c>
    </row>
    <row r="17" spans="1:5" x14ac:dyDescent="0.35">
      <c r="A17">
        <v>15</v>
      </c>
      <c r="B17" s="10">
        <v>53</v>
      </c>
      <c r="C17" s="5" t="str">
        <f>VLOOKUP(B17,'Entries 13 Boys'!$A$2:$G$49,6,FALSE)</f>
        <v>Robbie Fraser</v>
      </c>
      <c r="D17" s="5" t="str">
        <f>VLOOKUP(B17,'Entries 13 Boys'!$A$2:$G$49,7,FALSE)</f>
        <v>Wrekin Harriers</v>
      </c>
      <c r="E17" s="39">
        <v>12.01</v>
      </c>
    </row>
    <row r="18" spans="1:5" x14ac:dyDescent="0.35">
      <c r="A18">
        <v>16</v>
      </c>
      <c r="B18" s="10">
        <v>56</v>
      </c>
      <c r="C18" s="5" t="str">
        <f>VLOOKUP(B18,'Entries 13 Boys'!$A$2:$G$49,6,FALSE)</f>
        <v>Monty Turner</v>
      </c>
      <c r="D18" s="5" t="str">
        <f>VLOOKUP(B18,'Entries 13 Boys'!$A$2:$G$49,7,FALSE)</f>
        <v>Wrekin Harriers</v>
      </c>
      <c r="E18" s="39">
        <v>12.05</v>
      </c>
    </row>
    <row r="19" spans="1:5" x14ac:dyDescent="0.35">
      <c r="A19">
        <v>17</v>
      </c>
      <c r="B19" s="10">
        <v>40</v>
      </c>
      <c r="C19" s="5" t="str">
        <f>VLOOKUP(B19,'Entries 13 Boys'!$A$2:$G$49,6,FALSE)</f>
        <v>Lucas McKinnon</v>
      </c>
      <c r="D19" s="5" t="str">
        <f>VLOOKUP(B19,'Entries 13 Boys'!$A$2:$G$49,7,FALSE)</f>
        <v>Shrewsbury AC</v>
      </c>
      <c r="E19" s="39">
        <v>12.16</v>
      </c>
    </row>
    <row r="20" spans="1:5" x14ac:dyDescent="0.35">
      <c r="A20">
        <v>18</v>
      </c>
      <c r="B20" s="10">
        <v>57</v>
      </c>
      <c r="C20" s="5" t="str">
        <f>VLOOKUP(B20,'Entries 13 Boys'!$A$2:$G$49,6,FALSE)</f>
        <v>Leo Stevens</v>
      </c>
      <c r="D20" s="5" t="str">
        <f>VLOOKUP(B20,'Entries 13 Boys'!$A$2:$G$49,7,FALSE)</f>
        <v>Wrekin Harriers</v>
      </c>
      <c r="E20" s="39">
        <v>12.24</v>
      </c>
    </row>
    <row r="21" spans="1:5" x14ac:dyDescent="0.35">
      <c r="A21">
        <v>19</v>
      </c>
      <c r="B21" s="10">
        <v>60</v>
      </c>
      <c r="C21" s="5" t="str">
        <f>VLOOKUP(B21,'Entries 13 Boys'!$A$2:$G$49,6,FALSE)</f>
        <v>William Jones</v>
      </c>
      <c r="D21" s="5" t="str">
        <f>VLOOKUP(B21,'Entries 13 Boys'!$A$2:$G$49,7,FALSE)</f>
        <v>Oswestry Olympians</v>
      </c>
      <c r="E21" s="39">
        <v>12.46</v>
      </c>
    </row>
    <row r="22" spans="1:5" x14ac:dyDescent="0.35">
      <c r="A22">
        <v>20</v>
      </c>
      <c r="B22" s="10">
        <v>63</v>
      </c>
      <c r="C22" s="5" t="str">
        <f>VLOOKUP(B22,'Entries 13 Boys'!$A$2:$G$49,6,FALSE)</f>
        <v>Jack Miller</v>
      </c>
      <c r="D22" s="5" t="str">
        <f>VLOOKUP(B22,'Entries 13 Boys'!$A$2:$G$49,7,FALSE)</f>
        <v>Oswestry Olympians</v>
      </c>
      <c r="E22" s="39">
        <v>13.31</v>
      </c>
    </row>
    <row r="23" spans="1:5" x14ac:dyDescent="0.35">
      <c r="A23">
        <v>21</v>
      </c>
      <c r="B23" s="10">
        <v>62</v>
      </c>
      <c r="C23" s="5" t="str">
        <f>VLOOKUP(B23,'Entries 13 Boys'!$A$2:$G$49,6,FALSE)</f>
        <v>Charlie Lister</v>
      </c>
      <c r="D23" s="5" t="str">
        <f>VLOOKUP(B23,'Entries 13 Boys'!$A$2:$G$49,7,FALSE)</f>
        <v>Oswestry Olympians</v>
      </c>
      <c r="E23" s="39">
        <v>14.09</v>
      </c>
    </row>
    <row r="27" spans="1:5" x14ac:dyDescent="0.35">
      <c r="C27" s="20" t="s">
        <v>600</v>
      </c>
      <c r="E27" s="38" t="s">
        <v>601</v>
      </c>
    </row>
    <row r="28" spans="1:5" x14ac:dyDescent="0.35">
      <c r="C28" t="s">
        <v>104</v>
      </c>
      <c r="E28" s="33">
        <v>11</v>
      </c>
    </row>
    <row r="29" spans="1:5" x14ac:dyDescent="0.35">
      <c r="C29" t="s">
        <v>93</v>
      </c>
      <c r="E29" s="33">
        <v>14</v>
      </c>
    </row>
    <row r="30" spans="1:5" x14ac:dyDescent="0.35">
      <c r="C30" s="29" t="s">
        <v>212</v>
      </c>
      <c r="E30" s="33">
        <v>47</v>
      </c>
    </row>
  </sheetData>
  <autoFilter ref="A2:E23" xr:uid="{16446FDC-CA11-43B3-9670-7EB850E67CDA}"/>
  <sortState xmlns:xlrd2="http://schemas.microsoft.com/office/spreadsheetml/2017/richdata2" ref="C28:E30">
    <sortCondition ref="E28:E30"/>
  </sortState>
  <mergeCells count="1">
    <mergeCell ref="A1:E1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0FEEC-E4EE-40D4-9BA5-07686F158F3B}">
  <sheetPr codeName="Sheet4">
    <tabColor theme="4" tint="-0.249977111117893"/>
  </sheetPr>
  <dimension ref="A1:G53"/>
  <sheetViews>
    <sheetView workbookViewId="0">
      <selection activeCell="G14" sqref="G14"/>
    </sheetView>
  </sheetViews>
  <sheetFormatPr defaultRowHeight="14.5" x14ac:dyDescent="0.35"/>
  <cols>
    <col min="1" max="1" width="12.453125" customWidth="1"/>
    <col min="2" max="2" width="9.453125" bestFit="1" customWidth="1"/>
    <col min="3" max="3" width="17.54296875" bestFit="1" customWidth="1"/>
    <col min="4" max="4" width="15" bestFit="1" customWidth="1"/>
    <col min="5" max="5" width="16.26953125" bestFit="1" customWidth="1"/>
    <col min="6" max="6" width="23.54296875" bestFit="1" customWidth="1"/>
    <col min="7" max="7" width="19.1796875" bestFit="1" customWidth="1"/>
  </cols>
  <sheetData>
    <row r="1" spans="1:7" ht="48" customHeight="1" x14ac:dyDescent="0.35">
      <c r="A1" s="18" t="s">
        <v>1</v>
      </c>
      <c r="B1" s="18" t="s">
        <v>2</v>
      </c>
      <c r="C1" s="18" t="s">
        <v>3</v>
      </c>
      <c r="D1" s="19" t="s">
        <v>10</v>
      </c>
      <c r="E1" s="19" t="s">
        <v>15</v>
      </c>
      <c r="F1" s="19" t="s">
        <v>12</v>
      </c>
      <c r="G1" s="18" t="s">
        <v>0</v>
      </c>
    </row>
    <row r="2" spans="1:7" x14ac:dyDescent="0.35">
      <c r="A2">
        <v>70</v>
      </c>
      <c r="B2" t="s">
        <v>143</v>
      </c>
      <c r="C2" t="s">
        <v>140</v>
      </c>
      <c r="D2" s="12" t="str">
        <f>LEFT(B2,1)</f>
        <v>J</v>
      </c>
      <c r="E2" s="13" t="str">
        <f>TEXT(D2,"general")&amp;"."&amp;TEXT(C2,"general")</f>
        <v>J.Turner</v>
      </c>
      <c r="F2" s="13" t="str">
        <f t="shared" ref="F2" si="0">(B2&amp;" "&amp;C2)</f>
        <v>Jessica  Turner</v>
      </c>
      <c r="G2" t="s">
        <v>70</v>
      </c>
    </row>
    <row r="3" spans="1:7" x14ac:dyDescent="0.35">
      <c r="A3">
        <v>71</v>
      </c>
      <c r="B3" t="s">
        <v>90</v>
      </c>
      <c r="C3" t="s">
        <v>144</v>
      </c>
      <c r="D3" s="13" t="str">
        <f t="shared" ref="D3:D36" si="1">LEFT(B3,1)</f>
        <v>E</v>
      </c>
      <c r="E3" s="13" t="str">
        <f t="shared" ref="E3:E36" si="2">TEXT(D3,"general")&amp;"."&amp;TEXT(C3,"general")</f>
        <v>E.Williams</v>
      </c>
      <c r="F3" s="25" t="str">
        <f t="shared" ref="F3:F36" si="3">(B3&amp;" "&amp;C3)</f>
        <v>Ellie Williams</v>
      </c>
      <c r="G3" t="s">
        <v>70</v>
      </c>
    </row>
    <row r="4" spans="1:7" x14ac:dyDescent="0.35">
      <c r="A4">
        <v>72</v>
      </c>
      <c r="B4" t="s">
        <v>145</v>
      </c>
      <c r="C4" t="s">
        <v>146</v>
      </c>
      <c r="D4" s="13" t="str">
        <f t="shared" si="1"/>
        <v>B</v>
      </c>
      <c r="E4" s="13" t="str">
        <f t="shared" si="2"/>
        <v>B.Trow</v>
      </c>
      <c r="F4" s="25" t="str">
        <f t="shared" si="3"/>
        <v>Beth Trow</v>
      </c>
      <c r="G4" t="s">
        <v>70</v>
      </c>
    </row>
    <row r="5" spans="1:7" x14ac:dyDescent="0.35">
      <c r="A5">
        <v>73</v>
      </c>
      <c r="B5" t="s">
        <v>147</v>
      </c>
      <c r="C5" t="s">
        <v>148</v>
      </c>
      <c r="D5" s="13" t="str">
        <f t="shared" si="1"/>
        <v>M</v>
      </c>
      <c r="E5" s="13" t="str">
        <f t="shared" si="2"/>
        <v>M.Pugsley</v>
      </c>
      <c r="F5" s="25" t="str">
        <f t="shared" si="3"/>
        <v>Menna  Pugsley</v>
      </c>
      <c r="G5" t="s">
        <v>70</v>
      </c>
    </row>
    <row r="6" spans="1:7" x14ac:dyDescent="0.35">
      <c r="A6">
        <v>74</v>
      </c>
      <c r="B6" t="s">
        <v>149</v>
      </c>
      <c r="C6" t="s">
        <v>150</v>
      </c>
      <c r="D6" s="13" t="str">
        <f t="shared" si="1"/>
        <v>E</v>
      </c>
      <c r="E6" s="13" t="str">
        <f t="shared" si="2"/>
        <v>E.Lovelock</v>
      </c>
      <c r="F6" s="25" t="str">
        <f t="shared" si="3"/>
        <v>Elsa Lovelock</v>
      </c>
      <c r="G6" t="s">
        <v>70</v>
      </c>
    </row>
    <row r="7" spans="1:7" x14ac:dyDescent="0.35">
      <c r="A7">
        <v>75</v>
      </c>
      <c r="B7" t="s">
        <v>151</v>
      </c>
      <c r="C7" t="s">
        <v>152</v>
      </c>
      <c r="D7" s="13" t="str">
        <f t="shared" si="1"/>
        <v>S</v>
      </c>
      <c r="E7" s="13" t="str">
        <f t="shared" si="2"/>
        <v>S.Attfield</v>
      </c>
      <c r="F7" s="25" t="str">
        <f t="shared" si="3"/>
        <v>Sophie Attfield</v>
      </c>
      <c r="G7" t="s">
        <v>70</v>
      </c>
    </row>
    <row r="8" spans="1:7" x14ac:dyDescent="0.35">
      <c r="A8">
        <v>76</v>
      </c>
      <c r="B8" t="s">
        <v>153</v>
      </c>
      <c r="C8" t="s">
        <v>154</v>
      </c>
      <c r="D8" s="13" t="str">
        <f t="shared" si="1"/>
        <v>M</v>
      </c>
      <c r="E8" s="13" t="str">
        <f t="shared" si="2"/>
        <v>M.Preen</v>
      </c>
      <c r="F8" s="25" t="str">
        <f t="shared" si="3"/>
        <v>Marianna  Preen</v>
      </c>
      <c r="G8" t="s">
        <v>70</v>
      </c>
    </row>
    <row r="9" spans="1:7" x14ac:dyDescent="0.35">
      <c r="A9">
        <v>77</v>
      </c>
      <c r="B9" t="s">
        <v>155</v>
      </c>
      <c r="C9" t="s">
        <v>156</v>
      </c>
      <c r="D9" s="13" t="str">
        <f t="shared" si="1"/>
        <v>E</v>
      </c>
      <c r="E9" s="13" t="str">
        <f t="shared" si="2"/>
        <v>E.White</v>
      </c>
      <c r="F9" s="25" t="str">
        <f t="shared" si="3"/>
        <v>Elin White</v>
      </c>
      <c r="G9" t="s">
        <v>70</v>
      </c>
    </row>
    <row r="10" spans="1:7" x14ac:dyDescent="0.35">
      <c r="A10">
        <v>78</v>
      </c>
      <c r="B10" t="s">
        <v>157</v>
      </c>
      <c r="C10" t="s">
        <v>158</v>
      </c>
      <c r="D10" s="13" t="str">
        <f t="shared" si="1"/>
        <v>D</v>
      </c>
      <c r="E10" s="13" t="str">
        <f t="shared" si="2"/>
        <v>D.Frost</v>
      </c>
      <c r="F10" s="25" t="str">
        <f t="shared" si="3"/>
        <v>Daisy Frost</v>
      </c>
      <c r="G10" t="s">
        <v>93</v>
      </c>
    </row>
    <row r="11" spans="1:7" x14ac:dyDescent="0.35">
      <c r="A11">
        <v>79</v>
      </c>
      <c r="B11" t="s">
        <v>159</v>
      </c>
      <c r="C11" t="s">
        <v>160</v>
      </c>
      <c r="D11" s="13" t="str">
        <f t="shared" si="1"/>
        <v>C</v>
      </c>
      <c r="E11" s="13" t="str">
        <f t="shared" si="2"/>
        <v>C.Anderson-Lodge</v>
      </c>
      <c r="F11" s="25" t="str">
        <f t="shared" si="3"/>
        <v>Constance Anderson-Lodge</v>
      </c>
      <c r="G11" s="16" t="s">
        <v>93</v>
      </c>
    </row>
    <row r="12" spans="1:7" x14ac:dyDescent="0.35">
      <c r="A12">
        <v>80</v>
      </c>
      <c r="B12" t="s">
        <v>88</v>
      </c>
      <c r="C12" t="s">
        <v>161</v>
      </c>
      <c r="D12" s="13" t="str">
        <f t="shared" si="1"/>
        <v>L</v>
      </c>
      <c r="E12" s="13" t="str">
        <f t="shared" si="2"/>
        <v>L.Ockenden</v>
      </c>
      <c r="F12" s="25" t="str">
        <f t="shared" si="3"/>
        <v>Lucy Ockenden</v>
      </c>
      <c r="G12" t="s">
        <v>99</v>
      </c>
    </row>
    <row r="13" spans="1:7" x14ac:dyDescent="0.35">
      <c r="A13">
        <v>81</v>
      </c>
      <c r="B13" t="s">
        <v>92</v>
      </c>
      <c r="C13" t="s">
        <v>162</v>
      </c>
      <c r="D13" s="13" t="str">
        <f t="shared" si="1"/>
        <v>A</v>
      </c>
      <c r="E13" s="13" t="str">
        <f t="shared" si="2"/>
        <v>A.Edge</v>
      </c>
      <c r="F13" s="25" t="str">
        <f t="shared" si="3"/>
        <v>Amelia Edge</v>
      </c>
      <c r="G13" t="s">
        <v>104</v>
      </c>
    </row>
    <row r="14" spans="1:7" x14ac:dyDescent="0.35">
      <c r="A14">
        <v>82</v>
      </c>
      <c r="B14" s="29" t="s">
        <v>476</v>
      </c>
      <c r="C14" s="29" t="s">
        <v>477</v>
      </c>
      <c r="D14" s="13" t="str">
        <f t="shared" si="1"/>
        <v>M</v>
      </c>
      <c r="E14" s="13" t="str">
        <f t="shared" si="2"/>
        <v>M.Bishton</v>
      </c>
      <c r="F14" s="25" t="str">
        <f t="shared" si="3"/>
        <v>Millie Bishton</v>
      </c>
      <c r="G14" s="29" t="s">
        <v>470</v>
      </c>
    </row>
    <row r="15" spans="1:7" x14ac:dyDescent="0.35">
      <c r="B15" s="8"/>
      <c r="C15" s="5"/>
      <c r="D15" s="13" t="str">
        <f t="shared" si="1"/>
        <v/>
      </c>
      <c r="E15" s="13" t="str">
        <f t="shared" si="2"/>
        <v>.0</v>
      </c>
      <c r="F15" s="25" t="str">
        <f t="shared" si="3"/>
        <v xml:space="preserve"> </v>
      </c>
      <c r="G15" s="16"/>
    </row>
    <row r="16" spans="1:7" x14ac:dyDescent="0.35">
      <c r="B16" s="8"/>
      <c r="C16" s="5"/>
      <c r="D16" s="13" t="str">
        <f t="shared" si="1"/>
        <v/>
      </c>
      <c r="E16" s="13" t="str">
        <f t="shared" si="2"/>
        <v>.0</v>
      </c>
      <c r="F16" s="25" t="str">
        <f t="shared" si="3"/>
        <v xml:space="preserve"> </v>
      </c>
      <c r="G16" s="16"/>
    </row>
    <row r="17" spans="2:7" x14ac:dyDescent="0.35">
      <c r="B17" s="8"/>
      <c r="C17" s="5"/>
      <c r="D17" s="13" t="str">
        <f t="shared" si="1"/>
        <v/>
      </c>
      <c r="E17" s="13" t="str">
        <f t="shared" si="2"/>
        <v>.0</v>
      </c>
      <c r="F17" s="25" t="str">
        <f t="shared" si="3"/>
        <v xml:space="preserve"> </v>
      </c>
      <c r="G17" s="16"/>
    </row>
    <row r="18" spans="2:7" x14ac:dyDescent="0.35">
      <c r="B18" s="8"/>
      <c r="C18" s="5"/>
      <c r="D18" s="13" t="str">
        <f t="shared" si="1"/>
        <v/>
      </c>
      <c r="E18" s="13" t="str">
        <f t="shared" si="2"/>
        <v>.0</v>
      </c>
      <c r="F18" s="25" t="str">
        <f t="shared" si="3"/>
        <v xml:space="preserve"> </v>
      </c>
      <c r="G18" s="16"/>
    </row>
    <row r="19" spans="2:7" x14ac:dyDescent="0.35">
      <c r="B19" s="8"/>
      <c r="C19" s="5"/>
      <c r="D19" s="13" t="str">
        <f t="shared" si="1"/>
        <v/>
      </c>
      <c r="E19" s="13" t="str">
        <f t="shared" si="2"/>
        <v>.0</v>
      </c>
      <c r="F19" s="25" t="str">
        <f t="shared" si="3"/>
        <v xml:space="preserve"> </v>
      </c>
      <c r="G19" s="16"/>
    </row>
    <row r="20" spans="2:7" x14ac:dyDescent="0.35">
      <c r="B20" s="8"/>
      <c r="C20" s="5"/>
      <c r="D20" s="13" t="str">
        <f t="shared" si="1"/>
        <v/>
      </c>
      <c r="E20" s="13" t="str">
        <f t="shared" si="2"/>
        <v>.0</v>
      </c>
      <c r="F20" s="25" t="str">
        <f t="shared" si="3"/>
        <v xml:space="preserve"> </v>
      </c>
      <c r="G20" s="16"/>
    </row>
    <row r="21" spans="2:7" x14ac:dyDescent="0.35">
      <c r="B21" s="8"/>
      <c r="C21" s="5"/>
      <c r="D21" s="13" t="str">
        <f t="shared" si="1"/>
        <v/>
      </c>
      <c r="E21" s="13" t="str">
        <f t="shared" si="2"/>
        <v>.0</v>
      </c>
      <c r="F21" s="25" t="str">
        <f t="shared" si="3"/>
        <v xml:space="preserve"> </v>
      </c>
      <c r="G21" s="16"/>
    </row>
    <row r="22" spans="2:7" x14ac:dyDescent="0.35">
      <c r="B22" s="8"/>
      <c r="C22" s="5"/>
      <c r="D22" s="13" t="str">
        <f t="shared" si="1"/>
        <v/>
      </c>
      <c r="E22" s="13" t="str">
        <f t="shared" si="2"/>
        <v>.0</v>
      </c>
      <c r="F22" s="25" t="str">
        <f t="shared" si="3"/>
        <v xml:space="preserve"> </v>
      </c>
      <c r="G22" s="16"/>
    </row>
    <row r="23" spans="2:7" x14ac:dyDescent="0.35">
      <c r="B23" s="8"/>
      <c r="C23" s="5"/>
      <c r="D23" s="13" t="str">
        <f t="shared" si="1"/>
        <v/>
      </c>
      <c r="E23" s="13" t="str">
        <f t="shared" si="2"/>
        <v>.0</v>
      </c>
      <c r="F23" s="25" t="str">
        <f t="shared" si="3"/>
        <v xml:space="preserve"> </v>
      </c>
      <c r="G23" s="16"/>
    </row>
    <row r="24" spans="2:7" x14ac:dyDescent="0.35">
      <c r="B24" s="8"/>
      <c r="C24" s="5"/>
      <c r="D24" s="13" t="str">
        <f t="shared" si="1"/>
        <v/>
      </c>
      <c r="E24" s="13" t="str">
        <f t="shared" si="2"/>
        <v>.0</v>
      </c>
      <c r="F24" s="25" t="str">
        <f t="shared" si="3"/>
        <v xml:space="preserve"> </v>
      </c>
      <c r="G24" s="16"/>
    </row>
    <row r="25" spans="2:7" x14ac:dyDescent="0.35">
      <c r="B25" s="8"/>
      <c r="C25" s="5"/>
      <c r="D25" s="13" t="str">
        <f t="shared" si="1"/>
        <v/>
      </c>
      <c r="E25" s="13" t="str">
        <f t="shared" si="2"/>
        <v>.0</v>
      </c>
      <c r="F25" s="25" t="str">
        <f t="shared" si="3"/>
        <v xml:space="preserve"> </v>
      </c>
      <c r="G25" s="16"/>
    </row>
    <row r="26" spans="2:7" ht="15.5" x14ac:dyDescent="0.35">
      <c r="B26" s="23"/>
      <c r="C26" s="5"/>
      <c r="D26" s="13" t="str">
        <f t="shared" si="1"/>
        <v/>
      </c>
      <c r="E26" s="13" t="str">
        <f t="shared" si="2"/>
        <v>.0</v>
      </c>
      <c r="F26" s="25" t="str">
        <f t="shared" si="3"/>
        <v xml:space="preserve"> </v>
      </c>
      <c r="G26" s="16"/>
    </row>
    <row r="27" spans="2:7" x14ac:dyDescent="0.35">
      <c r="B27" s="8"/>
      <c r="C27" s="5"/>
      <c r="D27" s="13" t="str">
        <f t="shared" si="1"/>
        <v/>
      </c>
      <c r="E27" s="13" t="str">
        <f t="shared" si="2"/>
        <v>.0</v>
      </c>
      <c r="F27" s="25" t="str">
        <f t="shared" si="3"/>
        <v xml:space="preserve"> </v>
      </c>
      <c r="G27" s="16"/>
    </row>
    <row r="28" spans="2:7" x14ac:dyDescent="0.35">
      <c r="B28" s="8"/>
      <c r="C28" s="5"/>
      <c r="D28" s="13" t="str">
        <f t="shared" si="1"/>
        <v/>
      </c>
      <c r="E28" s="13" t="str">
        <f t="shared" si="2"/>
        <v>.0</v>
      </c>
      <c r="F28" s="25" t="str">
        <f t="shared" si="3"/>
        <v xml:space="preserve"> </v>
      </c>
      <c r="G28" s="16"/>
    </row>
    <row r="29" spans="2:7" x14ac:dyDescent="0.35">
      <c r="B29" s="8"/>
      <c r="C29" s="5"/>
      <c r="D29" s="13" t="str">
        <f t="shared" si="1"/>
        <v/>
      </c>
      <c r="E29" s="13" t="str">
        <f t="shared" si="2"/>
        <v>.0</v>
      </c>
      <c r="F29" s="25" t="str">
        <f t="shared" si="3"/>
        <v xml:space="preserve"> </v>
      </c>
      <c r="G29" s="17"/>
    </row>
    <row r="30" spans="2:7" x14ac:dyDescent="0.35">
      <c r="B30" s="8"/>
      <c r="C30" s="5"/>
      <c r="D30" s="13" t="str">
        <f t="shared" si="1"/>
        <v/>
      </c>
      <c r="E30" s="13" t="str">
        <f t="shared" si="2"/>
        <v>.0</v>
      </c>
      <c r="F30" s="25" t="str">
        <f t="shared" si="3"/>
        <v xml:space="preserve"> </v>
      </c>
      <c r="G30" s="16"/>
    </row>
    <row r="31" spans="2:7" x14ac:dyDescent="0.35">
      <c r="B31" s="8"/>
      <c r="C31" s="5"/>
      <c r="D31" s="13" t="str">
        <f t="shared" si="1"/>
        <v/>
      </c>
      <c r="E31" s="13" t="str">
        <f t="shared" si="2"/>
        <v>.0</v>
      </c>
      <c r="F31" s="25" t="str">
        <f t="shared" si="3"/>
        <v xml:space="preserve"> </v>
      </c>
      <c r="G31" s="16"/>
    </row>
    <row r="32" spans="2:7" x14ac:dyDescent="0.35">
      <c r="B32" s="8"/>
      <c r="C32" s="5"/>
      <c r="D32" s="13" t="str">
        <f t="shared" si="1"/>
        <v/>
      </c>
      <c r="E32" s="13" t="str">
        <f t="shared" si="2"/>
        <v>.0</v>
      </c>
      <c r="F32" s="25" t="str">
        <f t="shared" si="3"/>
        <v xml:space="preserve"> </v>
      </c>
      <c r="G32" s="16"/>
    </row>
    <row r="33" spans="2:7" x14ac:dyDescent="0.35">
      <c r="B33" s="8"/>
      <c r="C33" s="5"/>
      <c r="D33" s="13" t="str">
        <f t="shared" si="1"/>
        <v/>
      </c>
      <c r="E33" s="13" t="str">
        <f t="shared" si="2"/>
        <v>.0</v>
      </c>
      <c r="F33" s="25" t="str">
        <f t="shared" si="3"/>
        <v xml:space="preserve"> </v>
      </c>
      <c r="G33" s="16"/>
    </row>
    <row r="34" spans="2:7" x14ac:dyDescent="0.35">
      <c r="B34" s="8"/>
      <c r="C34" s="5"/>
      <c r="D34" s="13" t="str">
        <f t="shared" si="1"/>
        <v/>
      </c>
      <c r="E34" s="13" t="str">
        <f t="shared" si="2"/>
        <v>.0</v>
      </c>
      <c r="F34" s="25" t="str">
        <f t="shared" si="3"/>
        <v xml:space="preserve"> </v>
      </c>
      <c r="G34" s="16"/>
    </row>
    <row r="35" spans="2:7" x14ac:dyDescent="0.35">
      <c r="B35" s="8"/>
      <c r="C35" s="5"/>
      <c r="D35" s="13" t="str">
        <f t="shared" si="1"/>
        <v/>
      </c>
      <c r="E35" s="13" t="str">
        <f t="shared" si="2"/>
        <v>.0</v>
      </c>
      <c r="F35" s="25" t="str">
        <f t="shared" si="3"/>
        <v xml:space="preserve"> </v>
      </c>
      <c r="G35" s="16"/>
    </row>
    <row r="36" spans="2:7" x14ac:dyDescent="0.35">
      <c r="B36" s="8"/>
      <c r="C36" s="5"/>
      <c r="D36" s="13" t="str">
        <f t="shared" si="1"/>
        <v/>
      </c>
      <c r="E36" s="13" t="str">
        <f t="shared" si="2"/>
        <v>.0</v>
      </c>
      <c r="F36" s="25" t="str">
        <f t="shared" si="3"/>
        <v xml:space="preserve"> </v>
      </c>
      <c r="G36" s="16"/>
    </row>
    <row r="37" spans="2:7" x14ac:dyDescent="0.35">
      <c r="B37" s="8"/>
      <c r="C37" s="5"/>
      <c r="D37" s="13" t="str">
        <f t="shared" ref="D37:D53" si="4">LEFT(B37,1)</f>
        <v/>
      </c>
      <c r="E37" s="13" t="str">
        <f t="shared" ref="E37:E53" si="5">TEXT(D37,"general")&amp;"."&amp;TEXT(C37,"general")</f>
        <v>.0</v>
      </c>
      <c r="F37" s="25" t="str">
        <f t="shared" ref="F37:F53" si="6">(B37&amp;" "&amp;C37)</f>
        <v xml:space="preserve"> </v>
      </c>
      <c r="G37" s="16"/>
    </row>
    <row r="38" spans="2:7" x14ac:dyDescent="0.35">
      <c r="B38" s="8"/>
      <c r="C38" s="5"/>
      <c r="D38" s="13" t="str">
        <f t="shared" si="4"/>
        <v/>
      </c>
      <c r="E38" s="13" t="str">
        <f t="shared" si="5"/>
        <v>.0</v>
      </c>
      <c r="F38" s="25" t="str">
        <f t="shared" si="6"/>
        <v xml:space="preserve"> </v>
      </c>
      <c r="G38" s="16"/>
    </row>
    <row r="39" spans="2:7" x14ac:dyDescent="0.35">
      <c r="B39" s="8"/>
      <c r="C39" s="5"/>
      <c r="D39" s="13" t="str">
        <f t="shared" si="4"/>
        <v/>
      </c>
      <c r="E39" s="13" t="str">
        <f t="shared" si="5"/>
        <v>.0</v>
      </c>
      <c r="F39" s="25" t="str">
        <f t="shared" si="6"/>
        <v xml:space="preserve"> </v>
      </c>
      <c r="G39" s="16"/>
    </row>
    <row r="40" spans="2:7" x14ac:dyDescent="0.35">
      <c r="B40" s="8"/>
      <c r="C40" s="5"/>
      <c r="D40" s="13" t="str">
        <f t="shared" si="4"/>
        <v/>
      </c>
      <c r="E40" s="13" t="str">
        <f t="shared" si="5"/>
        <v>.0</v>
      </c>
      <c r="F40" s="25" t="str">
        <f t="shared" si="6"/>
        <v xml:space="preserve"> </v>
      </c>
      <c r="G40" s="16"/>
    </row>
    <row r="41" spans="2:7" x14ac:dyDescent="0.35">
      <c r="B41" s="8"/>
      <c r="C41" s="5"/>
      <c r="D41" s="13" t="str">
        <f t="shared" si="4"/>
        <v/>
      </c>
      <c r="E41" s="13" t="str">
        <f t="shared" si="5"/>
        <v>.0</v>
      </c>
      <c r="F41" s="25" t="str">
        <f t="shared" si="6"/>
        <v xml:space="preserve"> </v>
      </c>
      <c r="G41" s="16"/>
    </row>
    <row r="42" spans="2:7" x14ac:dyDescent="0.35">
      <c r="B42" s="8"/>
      <c r="C42" s="5"/>
      <c r="D42" s="13" t="str">
        <f t="shared" si="4"/>
        <v/>
      </c>
      <c r="E42" s="13" t="str">
        <f t="shared" si="5"/>
        <v>.0</v>
      </c>
      <c r="F42" s="25" t="str">
        <f t="shared" si="6"/>
        <v xml:space="preserve"> </v>
      </c>
      <c r="G42" s="16"/>
    </row>
    <row r="43" spans="2:7" x14ac:dyDescent="0.35">
      <c r="B43" s="8"/>
      <c r="C43" s="5"/>
      <c r="D43" s="13" t="str">
        <f t="shared" si="4"/>
        <v/>
      </c>
      <c r="E43" s="13" t="str">
        <f t="shared" si="5"/>
        <v>.0</v>
      </c>
      <c r="F43" s="25" t="str">
        <f t="shared" si="6"/>
        <v xml:space="preserve"> </v>
      </c>
      <c r="G43" s="16"/>
    </row>
    <row r="44" spans="2:7" ht="15.5" x14ac:dyDescent="0.35">
      <c r="B44" s="23"/>
      <c r="C44" s="5"/>
      <c r="D44" s="13" t="str">
        <f t="shared" si="4"/>
        <v/>
      </c>
      <c r="E44" s="13" t="str">
        <f t="shared" si="5"/>
        <v>.0</v>
      </c>
      <c r="F44" s="25" t="str">
        <f t="shared" si="6"/>
        <v xml:space="preserve"> </v>
      </c>
      <c r="G44" s="16"/>
    </row>
    <row r="45" spans="2:7" x14ac:dyDescent="0.35">
      <c r="B45" s="8"/>
      <c r="C45" s="5"/>
      <c r="D45" s="13" t="str">
        <f t="shared" si="4"/>
        <v/>
      </c>
      <c r="E45" s="13" t="str">
        <f t="shared" si="5"/>
        <v>.0</v>
      </c>
      <c r="F45" s="25" t="str">
        <f t="shared" si="6"/>
        <v xml:space="preserve"> </v>
      </c>
      <c r="G45" s="16"/>
    </row>
    <row r="46" spans="2:7" x14ac:dyDescent="0.35">
      <c r="B46" s="8"/>
      <c r="C46" s="5"/>
      <c r="D46" s="13" t="str">
        <f t="shared" si="4"/>
        <v/>
      </c>
      <c r="E46" s="13" t="str">
        <f t="shared" si="5"/>
        <v>.0</v>
      </c>
      <c r="F46" s="25" t="str">
        <f t="shared" si="6"/>
        <v xml:space="preserve"> </v>
      </c>
      <c r="G46" s="16"/>
    </row>
    <row r="47" spans="2:7" x14ac:dyDescent="0.35">
      <c r="B47" s="8"/>
      <c r="C47" s="5"/>
      <c r="D47" s="13" t="str">
        <f t="shared" si="4"/>
        <v/>
      </c>
      <c r="E47" s="13" t="str">
        <f t="shared" si="5"/>
        <v>.0</v>
      </c>
      <c r="F47" s="25" t="str">
        <f t="shared" si="6"/>
        <v xml:space="preserve"> </v>
      </c>
      <c r="G47" s="16"/>
    </row>
    <row r="48" spans="2:7" x14ac:dyDescent="0.35">
      <c r="B48" s="8"/>
      <c r="C48" s="5"/>
      <c r="D48" s="13" t="str">
        <f t="shared" si="4"/>
        <v/>
      </c>
      <c r="E48" s="13" t="str">
        <f t="shared" si="5"/>
        <v>.0</v>
      </c>
      <c r="F48" s="25" t="str">
        <f t="shared" si="6"/>
        <v xml:space="preserve"> </v>
      </c>
      <c r="G48" s="16"/>
    </row>
    <row r="49" spans="2:7" x14ac:dyDescent="0.35">
      <c r="B49" s="8"/>
      <c r="C49" s="5"/>
      <c r="D49" s="13" t="str">
        <f t="shared" si="4"/>
        <v/>
      </c>
      <c r="E49" s="13" t="str">
        <f t="shared" si="5"/>
        <v>.0</v>
      </c>
      <c r="F49" s="25" t="str">
        <f t="shared" si="6"/>
        <v xml:space="preserve"> </v>
      </c>
      <c r="G49" s="16"/>
    </row>
    <row r="50" spans="2:7" x14ac:dyDescent="0.35">
      <c r="B50" s="8"/>
      <c r="C50" s="5"/>
      <c r="D50" s="13" t="str">
        <f t="shared" si="4"/>
        <v/>
      </c>
      <c r="E50" s="13" t="str">
        <f t="shared" si="5"/>
        <v>.0</v>
      </c>
      <c r="F50" s="25" t="str">
        <f t="shared" si="6"/>
        <v xml:space="preserve"> </v>
      </c>
      <c r="G50" s="16"/>
    </row>
    <row r="51" spans="2:7" ht="15.5" x14ac:dyDescent="0.35">
      <c r="B51" s="23"/>
      <c r="C51" s="5"/>
      <c r="D51" s="13" t="str">
        <f t="shared" si="4"/>
        <v/>
      </c>
      <c r="E51" s="13" t="str">
        <f t="shared" si="5"/>
        <v>.0</v>
      </c>
      <c r="F51" s="25" t="str">
        <f t="shared" si="6"/>
        <v xml:space="preserve"> </v>
      </c>
      <c r="G51" s="16"/>
    </row>
    <row r="52" spans="2:7" ht="15.5" x14ac:dyDescent="0.35">
      <c r="B52" s="23"/>
      <c r="C52" s="5"/>
      <c r="D52" s="13" t="str">
        <f t="shared" si="4"/>
        <v/>
      </c>
      <c r="E52" s="13" t="str">
        <f t="shared" si="5"/>
        <v>.0</v>
      </c>
      <c r="F52" s="25" t="str">
        <f t="shared" si="6"/>
        <v xml:space="preserve"> </v>
      </c>
      <c r="G52" s="16"/>
    </row>
    <row r="53" spans="2:7" x14ac:dyDescent="0.35">
      <c r="B53" s="8"/>
      <c r="C53" s="5"/>
      <c r="D53" s="13" t="str">
        <f t="shared" si="4"/>
        <v/>
      </c>
      <c r="E53" s="13" t="str">
        <f t="shared" si="5"/>
        <v>.0</v>
      </c>
      <c r="F53" s="25" t="str">
        <f t="shared" si="6"/>
        <v xml:space="preserve"> </v>
      </c>
      <c r="G53" s="16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113D9-BB68-452A-B98C-9A88432F3C41}">
  <sheetPr codeName="Sheet14">
    <tabColor theme="5" tint="-0.249977111117893"/>
  </sheetPr>
  <dimension ref="A1:E17"/>
  <sheetViews>
    <sheetView topLeftCell="A10" workbookViewId="0">
      <selection activeCell="D26" sqref="D26"/>
    </sheetView>
  </sheetViews>
  <sheetFormatPr defaultRowHeight="14.5" x14ac:dyDescent="0.35"/>
  <cols>
    <col min="3" max="3" width="23.81640625" bestFit="1" customWidth="1"/>
    <col min="4" max="4" width="19.1796875" bestFit="1" customWidth="1"/>
  </cols>
  <sheetData>
    <row r="1" spans="1:5" x14ac:dyDescent="0.35">
      <c r="A1" s="40" t="s">
        <v>28</v>
      </c>
      <c r="B1" s="40"/>
      <c r="C1" s="40"/>
      <c r="D1" s="40"/>
      <c r="E1" s="40"/>
    </row>
    <row r="2" spans="1:5" x14ac:dyDescent="0.35">
      <c r="A2" s="20" t="s">
        <v>16</v>
      </c>
      <c r="B2" s="20" t="s">
        <v>11</v>
      </c>
      <c r="C2" s="20" t="s">
        <v>12</v>
      </c>
      <c r="D2" s="20" t="s">
        <v>14</v>
      </c>
      <c r="E2" s="20" t="s">
        <v>13</v>
      </c>
    </row>
    <row r="3" spans="1:5" x14ac:dyDescent="0.35">
      <c r="A3">
        <v>1</v>
      </c>
      <c r="B3" s="10">
        <v>72</v>
      </c>
      <c r="C3" t="str">
        <f>VLOOKUP(B3,'Entries U15 Girls '!$A$2:$G$52,6,FALSE)</f>
        <v>Beth Trow</v>
      </c>
      <c r="D3" t="str">
        <f>VLOOKUP(B3,'Entries U15 Girls '!$A$2:$G$52,7,FALSE)</f>
        <v>Shrewsbury AC</v>
      </c>
      <c r="E3" s="37">
        <v>10.050000000000001</v>
      </c>
    </row>
    <row r="4" spans="1:5" x14ac:dyDescent="0.35">
      <c r="A4">
        <v>2</v>
      </c>
      <c r="B4" s="11">
        <v>74</v>
      </c>
      <c r="C4" t="str">
        <f>VLOOKUP(B4,'Entries U15 Girls '!$A$2:$G$52,6,FALSE)</f>
        <v>Elsa Lovelock</v>
      </c>
      <c r="D4" t="str">
        <f>VLOOKUP(B4,'Entries U15 Girls '!$A$2:$G$52,7,FALSE)</f>
        <v>Shrewsbury AC</v>
      </c>
      <c r="E4" s="37">
        <v>10.33</v>
      </c>
    </row>
    <row r="5" spans="1:5" x14ac:dyDescent="0.35">
      <c r="A5">
        <v>3</v>
      </c>
      <c r="B5" s="11">
        <v>78</v>
      </c>
      <c r="C5" t="str">
        <f>VLOOKUP(B5,'Entries U15 Girls '!$A$2:$G$52,6,FALSE)</f>
        <v>Daisy Frost</v>
      </c>
      <c r="D5" t="str">
        <f>VLOOKUP(B5,'Entries U15 Girls '!$A$2:$G$52,7,FALSE)</f>
        <v>Telford AC</v>
      </c>
      <c r="E5" s="37">
        <v>10.5</v>
      </c>
    </row>
    <row r="6" spans="1:5" x14ac:dyDescent="0.35">
      <c r="A6">
        <v>4</v>
      </c>
      <c r="B6" s="11">
        <v>81</v>
      </c>
      <c r="C6" t="str">
        <f>VLOOKUP(B6,'Entries U15 Girls '!$A$2:$G$52,6,FALSE)</f>
        <v>Amelia Edge</v>
      </c>
      <c r="D6" t="str">
        <f>VLOOKUP(B6,'Entries U15 Girls '!$A$2:$G$52,7,FALSE)</f>
        <v>Wrekin Harriers</v>
      </c>
      <c r="E6" s="37">
        <v>11.33</v>
      </c>
    </row>
    <row r="7" spans="1:5" x14ac:dyDescent="0.35">
      <c r="A7">
        <v>5</v>
      </c>
      <c r="B7" s="11">
        <v>82</v>
      </c>
      <c r="C7" t="str">
        <f>VLOOKUP(B7,'Entries U15 Girls '!$A$2:$G$52,6,FALSE)</f>
        <v>Millie Bishton</v>
      </c>
      <c r="D7" t="str">
        <f>VLOOKUP(B7,'Entries U15 Girls '!$A$2:$G$52,7,FALSE)</f>
        <v>Telford Triathlon Club</v>
      </c>
      <c r="E7" s="37">
        <v>11.48</v>
      </c>
    </row>
    <row r="8" spans="1:5" x14ac:dyDescent="0.35">
      <c r="A8">
        <v>6</v>
      </c>
      <c r="B8" s="11">
        <v>79</v>
      </c>
      <c r="C8" t="str">
        <f>VLOOKUP(B8,'Entries U15 Girls '!$A$2:$G$52,6,FALSE)</f>
        <v>Constance Anderson-Lodge</v>
      </c>
      <c r="D8" t="str">
        <f>VLOOKUP(B8,'Entries U15 Girls '!$A$2:$G$52,7,FALSE)</f>
        <v>Telford AC</v>
      </c>
      <c r="E8" s="37">
        <v>12</v>
      </c>
    </row>
    <row r="9" spans="1:5" x14ac:dyDescent="0.35">
      <c r="A9">
        <v>7</v>
      </c>
      <c r="B9" s="11">
        <v>73</v>
      </c>
      <c r="C9" t="str">
        <f>VLOOKUP(B9,'Entries U15 Girls '!$A$2:$G$52,6,FALSE)</f>
        <v>Menna  Pugsley</v>
      </c>
      <c r="D9" t="str">
        <f>VLOOKUP(B9,'Entries U15 Girls '!$A$2:$G$52,7,FALSE)</f>
        <v>Shrewsbury AC</v>
      </c>
      <c r="E9" s="37">
        <v>12.3</v>
      </c>
    </row>
    <row r="10" spans="1:5" x14ac:dyDescent="0.35">
      <c r="A10">
        <v>8</v>
      </c>
      <c r="B10" s="11">
        <v>71</v>
      </c>
      <c r="C10" t="str">
        <f>VLOOKUP(B10,'Entries U15 Girls '!$A$2:$G$52,6,FALSE)</f>
        <v>Ellie Williams</v>
      </c>
      <c r="D10" t="str">
        <f>VLOOKUP(B10,'Entries U15 Girls '!$A$2:$G$52,7,FALSE)</f>
        <v>Shrewsbury AC</v>
      </c>
      <c r="E10" s="37">
        <v>12.48</v>
      </c>
    </row>
    <row r="11" spans="1:5" x14ac:dyDescent="0.35">
      <c r="A11">
        <v>9</v>
      </c>
      <c r="B11" s="11">
        <v>76</v>
      </c>
      <c r="C11" t="str">
        <f>VLOOKUP(B11,'Entries U15 Girls '!$A$2:$G$52,6,FALSE)</f>
        <v>Marianna  Preen</v>
      </c>
      <c r="D11" t="str">
        <f>VLOOKUP(B11,'Entries U15 Girls '!$A$2:$G$52,7,FALSE)</f>
        <v>Shrewsbury AC</v>
      </c>
      <c r="E11" s="37">
        <v>13.52</v>
      </c>
    </row>
    <row r="12" spans="1:5" x14ac:dyDescent="0.35">
      <c r="A12">
        <v>10</v>
      </c>
      <c r="B12" s="11">
        <v>70</v>
      </c>
      <c r="C12" t="str">
        <f>VLOOKUP(B12,'Entries U15 Girls '!$A$2:$G$52,6,FALSE)</f>
        <v>Jessica  Turner</v>
      </c>
      <c r="D12" t="str">
        <f>VLOOKUP(B12,'Entries U15 Girls '!$A$2:$G$52,7,FALSE)</f>
        <v>Shrewsbury AC</v>
      </c>
      <c r="E12" s="37">
        <v>14.28</v>
      </c>
    </row>
    <row r="16" spans="1:5" x14ac:dyDescent="0.35">
      <c r="C16" s="20" t="s">
        <v>600</v>
      </c>
      <c r="E16" s="20" t="s">
        <v>601</v>
      </c>
    </row>
    <row r="17" spans="3:5" x14ac:dyDescent="0.35">
      <c r="C17" t="s">
        <v>70</v>
      </c>
      <c r="E17">
        <v>10</v>
      </c>
    </row>
  </sheetData>
  <autoFilter ref="A2:E12" xr:uid="{81A113D9-BB68-452A-B98C-9A88432F3C41}"/>
  <mergeCells count="1">
    <mergeCell ref="A1:E1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9F6C0-DBCB-407D-A044-FB714DD78C4B}">
  <sheetPr codeName="Sheet5">
    <tabColor theme="4" tint="-0.249977111117893"/>
  </sheetPr>
  <dimension ref="A1:H50"/>
  <sheetViews>
    <sheetView topLeftCell="A6" workbookViewId="0">
      <selection activeCell="G21" sqref="G21"/>
    </sheetView>
  </sheetViews>
  <sheetFormatPr defaultColWidth="11.453125" defaultRowHeight="14.5" x14ac:dyDescent="0.35"/>
  <cols>
    <col min="1" max="1" width="11.453125" style="11"/>
    <col min="3" max="3" width="16.54296875" bestFit="1" customWidth="1"/>
    <col min="4" max="4" width="10" style="11" customWidth="1"/>
    <col min="5" max="5" width="19.81640625" bestFit="1" customWidth="1"/>
    <col min="6" max="6" width="25.7265625" bestFit="1" customWidth="1"/>
    <col min="7" max="7" width="20" bestFit="1" customWidth="1"/>
  </cols>
  <sheetData>
    <row r="1" spans="1:8" ht="29" x14ac:dyDescent="0.35">
      <c r="A1" s="18" t="s">
        <v>1</v>
      </c>
      <c r="B1" s="18" t="s">
        <v>2</v>
      </c>
      <c r="C1" s="18" t="s">
        <v>3</v>
      </c>
      <c r="D1" s="19" t="s">
        <v>10</v>
      </c>
      <c r="E1" s="19" t="s">
        <v>15</v>
      </c>
      <c r="F1" s="19" t="s">
        <v>12</v>
      </c>
      <c r="G1" s="18" t="s">
        <v>0</v>
      </c>
    </row>
    <row r="2" spans="1:8" x14ac:dyDescent="0.35">
      <c r="A2" s="11">
        <v>100</v>
      </c>
      <c r="B2" t="s">
        <v>163</v>
      </c>
      <c r="C2" t="s">
        <v>164</v>
      </c>
      <c r="D2" s="12" t="str">
        <f>LEFT(B2,1)</f>
        <v>S</v>
      </c>
      <c r="E2" s="13" t="str">
        <f>TEXT(D2,"general")&amp;"."&amp;TEXT(C2,"general")</f>
        <v>S.Amarnath</v>
      </c>
      <c r="F2" s="13" t="str">
        <f t="shared" ref="F2" si="0">(B2&amp;" "&amp;C2)</f>
        <v>Suneet Amarnath</v>
      </c>
      <c r="G2" t="s">
        <v>165</v>
      </c>
    </row>
    <row r="3" spans="1:8" x14ac:dyDescent="0.35">
      <c r="A3" s="11">
        <v>101</v>
      </c>
      <c r="B3" t="s">
        <v>166</v>
      </c>
      <c r="C3" t="s">
        <v>167</v>
      </c>
      <c r="D3" s="12" t="str">
        <f t="shared" ref="D3:D36" si="1">LEFT(B3,1)</f>
        <v>K</v>
      </c>
      <c r="E3" s="13" t="str">
        <f t="shared" ref="E3:E36" si="2">TEXT(D3,"general")&amp;"."&amp;TEXT(C3,"general")</f>
        <v>K.Vihokprasert</v>
      </c>
      <c r="F3" s="13" t="str">
        <f t="shared" ref="F3:F36" si="3">(B3&amp;" "&amp;C3)</f>
        <v>Khun Vihokprasert</v>
      </c>
      <c r="G3" s="16" t="s">
        <v>165</v>
      </c>
    </row>
    <row r="4" spans="1:8" x14ac:dyDescent="0.35">
      <c r="A4" s="11">
        <v>102</v>
      </c>
      <c r="B4" t="s">
        <v>168</v>
      </c>
      <c r="C4" t="s">
        <v>169</v>
      </c>
      <c r="D4" s="12" t="str">
        <f t="shared" si="1"/>
        <v>J</v>
      </c>
      <c r="E4" s="13" t="str">
        <f t="shared" si="2"/>
        <v>J.Flynn</v>
      </c>
      <c r="F4" s="13" t="str">
        <f t="shared" si="3"/>
        <v>Joe Flynn</v>
      </c>
      <c r="G4" t="s">
        <v>70</v>
      </c>
    </row>
    <row r="5" spans="1:8" x14ac:dyDescent="0.35">
      <c r="A5" s="11">
        <v>103</v>
      </c>
      <c r="B5" t="s">
        <v>170</v>
      </c>
      <c r="C5" t="s">
        <v>171</v>
      </c>
      <c r="D5" s="12" t="str">
        <f t="shared" si="1"/>
        <v>Z</v>
      </c>
      <c r="E5" s="13" t="str">
        <f t="shared" si="2"/>
        <v>Z.Wastenay</v>
      </c>
      <c r="F5" s="13" t="str">
        <f t="shared" si="3"/>
        <v>Zac Wastenay</v>
      </c>
      <c r="G5" t="s">
        <v>70</v>
      </c>
    </row>
    <row r="6" spans="1:8" x14ac:dyDescent="0.35">
      <c r="A6" s="11">
        <v>104</v>
      </c>
      <c r="B6" t="s">
        <v>25</v>
      </c>
      <c r="C6" t="s">
        <v>172</v>
      </c>
      <c r="D6" s="12" t="str">
        <f t="shared" si="1"/>
        <v>A</v>
      </c>
      <c r="E6" s="13" t="str">
        <f t="shared" si="2"/>
        <v>A.Bentham</v>
      </c>
      <c r="F6" s="13" t="str">
        <f t="shared" si="3"/>
        <v>Adam Bentham</v>
      </c>
      <c r="G6" t="s">
        <v>70</v>
      </c>
    </row>
    <row r="7" spans="1:8" x14ac:dyDescent="0.35">
      <c r="A7" s="11">
        <v>105</v>
      </c>
      <c r="B7" t="s">
        <v>170</v>
      </c>
      <c r="C7" t="s">
        <v>173</v>
      </c>
      <c r="D7" s="12" t="str">
        <f t="shared" si="1"/>
        <v>Z</v>
      </c>
      <c r="E7" s="13" t="str">
        <f t="shared" si="2"/>
        <v>Z.Mckenna</v>
      </c>
      <c r="F7" s="13" t="str">
        <f t="shared" si="3"/>
        <v>Zac Mckenna</v>
      </c>
      <c r="G7" t="s">
        <v>70</v>
      </c>
    </row>
    <row r="8" spans="1:8" x14ac:dyDescent="0.35">
      <c r="A8" s="11">
        <v>106</v>
      </c>
      <c r="B8" t="s">
        <v>5</v>
      </c>
      <c r="C8" t="s">
        <v>174</v>
      </c>
      <c r="D8" s="12" t="str">
        <f t="shared" si="1"/>
        <v>J</v>
      </c>
      <c r="E8" s="13" t="str">
        <f t="shared" si="2"/>
        <v>J.Hopkins</v>
      </c>
      <c r="F8" s="13" t="str">
        <f t="shared" si="3"/>
        <v>Jake Hopkins</v>
      </c>
      <c r="G8" t="s">
        <v>70</v>
      </c>
    </row>
    <row r="9" spans="1:8" x14ac:dyDescent="0.35">
      <c r="A9" s="11">
        <v>107</v>
      </c>
      <c r="B9" t="s">
        <v>21</v>
      </c>
      <c r="C9" t="s">
        <v>175</v>
      </c>
      <c r="D9" s="12" t="str">
        <f t="shared" si="1"/>
        <v>T</v>
      </c>
      <c r="E9" s="13" t="str">
        <f t="shared" si="2"/>
        <v>T.Scott</v>
      </c>
      <c r="F9" s="13" t="str">
        <f t="shared" si="3"/>
        <v>Tom Scott</v>
      </c>
      <c r="G9" t="s">
        <v>93</v>
      </c>
    </row>
    <row r="10" spans="1:8" x14ac:dyDescent="0.35">
      <c r="A10" s="11">
        <v>108</v>
      </c>
      <c r="B10" t="s">
        <v>176</v>
      </c>
      <c r="C10" t="s">
        <v>177</v>
      </c>
      <c r="D10" s="12" t="str">
        <f t="shared" si="1"/>
        <v>P</v>
      </c>
      <c r="E10" s="13" t="str">
        <f t="shared" si="2"/>
        <v>P.Harrison</v>
      </c>
      <c r="F10" s="13" t="str">
        <f t="shared" si="3"/>
        <v>Paul Harrison</v>
      </c>
      <c r="G10" t="s">
        <v>93</v>
      </c>
    </row>
    <row r="11" spans="1:8" x14ac:dyDescent="0.35">
      <c r="A11" s="11">
        <v>109</v>
      </c>
      <c r="B11" t="s">
        <v>178</v>
      </c>
      <c r="C11" t="s">
        <v>179</v>
      </c>
      <c r="D11" s="12" t="str">
        <f t="shared" si="1"/>
        <v>R</v>
      </c>
      <c r="E11" s="13" t="str">
        <f t="shared" si="2"/>
        <v>R.Brown</v>
      </c>
      <c r="F11" s="13" t="str">
        <f t="shared" si="3"/>
        <v>Ralph Brown</v>
      </c>
      <c r="G11" t="s">
        <v>93</v>
      </c>
    </row>
    <row r="12" spans="1:8" x14ac:dyDescent="0.35">
      <c r="A12" s="11">
        <v>110</v>
      </c>
      <c r="B12" t="s">
        <v>180</v>
      </c>
      <c r="C12" t="s">
        <v>181</v>
      </c>
      <c r="D12" s="12" t="str">
        <f t="shared" si="1"/>
        <v>S</v>
      </c>
      <c r="E12" s="13" t="str">
        <f t="shared" si="2"/>
        <v>S.Bagshaw</v>
      </c>
      <c r="F12" s="13" t="str">
        <f t="shared" si="3"/>
        <v>Simon Bagshaw</v>
      </c>
      <c r="G12" t="s">
        <v>93</v>
      </c>
    </row>
    <row r="13" spans="1:8" x14ac:dyDescent="0.35">
      <c r="A13" s="11">
        <v>111</v>
      </c>
      <c r="B13" t="s">
        <v>182</v>
      </c>
      <c r="C13" t="s">
        <v>183</v>
      </c>
      <c r="D13" s="12" t="str">
        <f t="shared" si="1"/>
        <v>J</v>
      </c>
      <c r="E13" s="13" t="str">
        <f t="shared" si="2"/>
        <v>J.Walton</v>
      </c>
      <c r="F13" s="13" t="str">
        <f t="shared" si="3"/>
        <v>Joshua Walton</v>
      </c>
      <c r="G13" t="s">
        <v>93</v>
      </c>
    </row>
    <row r="14" spans="1:8" x14ac:dyDescent="0.35">
      <c r="A14" s="11">
        <v>112</v>
      </c>
      <c r="B14" t="s">
        <v>184</v>
      </c>
      <c r="C14" t="s">
        <v>185</v>
      </c>
      <c r="D14" s="12" t="str">
        <f t="shared" si="1"/>
        <v>K</v>
      </c>
      <c r="E14" s="13" t="str">
        <f t="shared" si="2"/>
        <v>K.Gilbody</v>
      </c>
      <c r="F14" s="13" t="str">
        <f t="shared" si="3"/>
        <v>Kody Gilbody</v>
      </c>
      <c r="G14" t="s">
        <v>186</v>
      </c>
    </row>
    <row r="15" spans="1:8" x14ac:dyDescent="0.35">
      <c r="A15" s="11">
        <v>113</v>
      </c>
      <c r="B15" t="s">
        <v>8</v>
      </c>
      <c r="C15" t="s">
        <v>187</v>
      </c>
      <c r="D15" s="12" t="str">
        <f t="shared" si="1"/>
        <v>O</v>
      </c>
      <c r="E15" s="13" t="str">
        <f t="shared" si="2"/>
        <v>O.Cameron</v>
      </c>
      <c r="F15" s="13" t="str">
        <f t="shared" si="3"/>
        <v>Oliver Cameron</v>
      </c>
      <c r="G15" t="s">
        <v>99</v>
      </c>
    </row>
    <row r="16" spans="1:8" x14ac:dyDescent="0.35">
      <c r="A16" s="11">
        <v>114</v>
      </c>
      <c r="B16" t="s">
        <v>22</v>
      </c>
      <c r="C16" t="s">
        <v>188</v>
      </c>
      <c r="D16" s="12" t="str">
        <f t="shared" si="1"/>
        <v>J</v>
      </c>
      <c r="E16" s="13" t="str">
        <f t="shared" si="2"/>
        <v>J.Zacaroli</v>
      </c>
      <c r="F16" s="13" t="str">
        <f t="shared" si="3"/>
        <v>Jack Zacaroli</v>
      </c>
      <c r="G16" t="s">
        <v>102</v>
      </c>
      <c r="H16" s="34" t="s">
        <v>595</v>
      </c>
    </row>
    <row r="17" spans="1:8" x14ac:dyDescent="0.35">
      <c r="A17" s="11">
        <v>115</v>
      </c>
      <c r="B17" t="s">
        <v>189</v>
      </c>
      <c r="C17" t="s">
        <v>190</v>
      </c>
      <c r="D17" s="12" t="str">
        <f t="shared" si="1"/>
        <v>C</v>
      </c>
      <c r="E17" s="13" t="str">
        <f t="shared" si="2"/>
        <v>C.Alder</v>
      </c>
      <c r="F17" s="13" t="str">
        <f t="shared" si="3"/>
        <v>Ciaran Alder</v>
      </c>
      <c r="G17" s="16" t="s">
        <v>102</v>
      </c>
      <c r="H17" s="34" t="s">
        <v>595</v>
      </c>
    </row>
    <row r="18" spans="1:8" x14ac:dyDescent="0.35">
      <c r="A18" s="11">
        <v>116</v>
      </c>
      <c r="B18" s="29" t="s">
        <v>21</v>
      </c>
      <c r="C18" s="29" t="s">
        <v>478</v>
      </c>
      <c r="D18" s="12" t="str">
        <f t="shared" si="1"/>
        <v>T</v>
      </c>
      <c r="E18" s="13" t="str">
        <f t="shared" si="2"/>
        <v>T.Johnson</v>
      </c>
      <c r="F18" s="13" t="str">
        <f t="shared" si="3"/>
        <v>Tom Johnson</v>
      </c>
      <c r="G18" s="29" t="s">
        <v>212</v>
      </c>
    </row>
    <row r="19" spans="1:8" x14ac:dyDescent="0.35">
      <c r="A19" s="11">
        <v>117</v>
      </c>
      <c r="B19" s="29" t="s">
        <v>479</v>
      </c>
      <c r="C19" s="29" t="s">
        <v>338</v>
      </c>
      <c r="D19" s="12" t="str">
        <f t="shared" si="1"/>
        <v>R</v>
      </c>
      <c r="E19" s="13" t="str">
        <f t="shared" si="2"/>
        <v>R.Woolcock</v>
      </c>
      <c r="F19" s="13" t="str">
        <f t="shared" si="3"/>
        <v>Riley Woolcock</v>
      </c>
      <c r="G19" s="29" t="s">
        <v>212</v>
      </c>
    </row>
    <row r="20" spans="1:8" x14ac:dyDescent="0.35">
      <c r="A20" s="11">
        <v>118</v>
      </c>
      <c r="B20" s="29" t="s">
        <v>132</v>
      </c>
      <c r="C20" s="29" t="s">
        <v>480</v>
      </c>
      <c r="D20" s="12" t="str">
        <f t="shared" si="1"/>
        <v>A</v>
      </c>
      <c r="E20" s="13" t="str">
        <f t="shared" si="2"/>
        <v>A.Calloway</v>
      </c>
      <c r="F20" s="13" t="str">
        <f t="shared" si="3"/>
        <v>Archie Calloway</v>
      </c>
      <c r="G20" s="29" t="s">
        <v>212</v>
      </c>
    </row>
    <row r="21" spans="1:8" x14ac:dyDescent="0.35">
      <c r="A21" s="11">
        <v>798</v>
      </c>
      <c r="B21" s="35" t="s">
        <v>597</v>
      </c>
      <c r="C21" s="35" t="s">
        <v>414</v>
      </c>
      <c r="D21" s="12" t="str">
        <f t="shared" si="1"/>
        <v>J</v>
      </c>
      <c r="E21" s="13" t="str">
        <f t="shared" si="2"/>
        <v>J.Evans</v>
      </c>
      <c r="F21" s="13" t="str">
        <f t="shared" si="3"/>
        <v>Jack  Evans</v>
      </c>
      <c r="G21" s="16" t="s">
        <v>598</v>
      </c>
    </row>
    <row r="22" spans="1:8" x14ac:dyDescent="0.35">
      <c r="B22" s="8"/>
      <c r="C22" s="8"/>
      <c r="D22" s="12" t="str">
        <f t="shared" si="1"/>
        <v/>
      </c>
      <c r="E22" s="13" t="str">
        <f t="shared" si="2"/>
        <v>.0</v>
      </c>
      <c r="F22" s="13" t="str">
        <f t="shared" si="3"/>
        <v xml:space="preserve"> </v>
      </c>
      <c r="G22" s="16"/>
    </row>
    <row r="23" spans="1:8" x14ac:dyDescent="0.35">
      <c r="B23" s="14"/>
      <c r="D23" s="12" t="str">
        <f t="shared" si="1"/>
        <v/>
      </c>
      <c r="E23" s="13" t="str">
        <f t="shared" si="2"/>
        <v>.0</v>
      </c>
      <c r="F23" s="13" t="str">
        <f t="shared" si="3"/>
        <v xml:space="preserve"> </v>
      </c>
      <c r="G23" s="16"/>
    </row>
    <row r="24" spans="1:8" x14ac:dyDescent="0.35">
      <c r="B24" s="8"/>
      <c r="C24" s="8"/>
      <c r="D24" s="12" t="str">
        <f t="shared" si="1"/>
        <v/>
      </c>
      <c r="E24" s="13" t="str">
        <f t="shared" si="2"/>
        <v>.0</v>
      </c>
      <c r="F24" s="13" t="str">
        <f t="shared" si="3"/>
        <v xml:space="preserve"> </v>
      </c>
      <c r="G24" s="16"/>
    </row>
    <row r="25" spans="1:8" x14ac:dyDescent="0.35">
      <c r="B25" s="8"/>
      <c r="C25" s="8"/>
      <c r="D25" s="12" t="str">
        <f t="shared" si="1"/>
        <v/>
      </c>
      <c r="E25" s="13" t="str">
        <f t="shared" si="2"/>
        <v>.0</v>
      </c>
      <c r="F25" s="13" t="str">
        <f t="shared" si="3"/>
        <v xml:space="preserve"> </v>
      </c>
      <c r="G25" s="16"/>
    </row>
    <row r="26" spans="1:8" x14ac:dyDescent="0.35">
      <c r="B26" s="8"/>
      <c r="C26" s="8"/>
      <c r="D26" s="12" t="str">
        <f t="shared" si="1"/>
        <v/>
      </c>
      <c r="E26" s="13" t="str">
        <f t="shared" si="2"/>
        <v>.0</v>
      </c>
      <c r="F26" s="13" t="str">
        <f t="shared" si="3"/>
        <v xml:space="preserve"> </v>
      </c>
      <c r="G26" s="17"/>
    </row>
    <row r="27" spans="1:8" x14ac:dyDescent="0.35">
      <c r="B27" s="8"/>
      <c r="C27" s="8"/>
      <c r="D27" s="12" t="str">
        <f t="shared" si="1"/>
        <v/>
      </c>
      <c r="E27" s="13" t="str">
        <f t="shared" si="2"/>
        <v>.0</v>
      </c>
      <c r="F27" s="13" t="str">
        <f t="shared" si="3"/>
        <v xml:space="preserve"> </v>
      </c>
      <c r="G27" s="16"/>
    </row>
    <row r="28" spans="1:8" x14ac:dyDescent="0.35">
      <c r="B28" s="8"/>
      <c r="C28" s="8"/>
      <c r="D28" s="12" t="str">
        <f t="shared" si="1"/>
        <v/>
      </c>
      <c r="E28" s="13" t="str">
        <f t="shared" si="2"/>
        <v>.0</v>
      </c>
      <c r="F28" s="13" t="str">
        <f t="shared" si="3"/>
        <v xml:space="preserve"> </v>
      </c>
      <c r="G28" s="16"/>
    </row>
    <row r="29" spans="1:8" x14ac:dyDescent="0.35">
      <c r="B29" s="8"/>
      <c r="C29" s="8"/>
      <c r="D29" s="12" t="str">
        <f t="shared" si="1"/>
        <v/>
      </c>
      <c r="E29" s="13" t="str">
        <f t="shared" si="2"/>
        <v>.0</v>
      </c>
      <c r="F29" s="13" t="str">
        <f t="shared" si="3"/>
        <v xml:space="preserve"> </v>
      </c>
      <c r="G29" s="16"/>
    </row>
    <row r="30" spans="1:8" ht="15.5" x14ac:dyDescent="0.35">
      <c r="B30" s="9"/>
      <c r="C30" s="8"/>
      <c r="D30" s="12" t="str">
        <f t="shared" si="1"/>
        <v/>
      </c>
      <c r="E30" s="13" t="str">
        <f t="shared" si="2"/>
        <v>.0</v>
      </c>
      <c r="F30" s="13" t="str">
        <f t="shared" si="3"/>
        <v xml:space="preserve"> </v>
      </c>
      <c r="G30" s="16"/>
    </row>
    <row r="31" spans="1:8" x14ac:dyDescent="0.35">
      <c r="B31" s="8"/>
      <c r="C31" s="8"/>
      <c r="D31" s="12" t="str">
        <f t="shared" si="1"/>
        <v/>
      </c>
      <c r="E31" s="13" t="str">
        <f t="shared" si="2"/>
        <v>.0</v>
      </c>
      <c r="F31" s="13" t="str">
        <f t="shared" si="3"/>
        <v xml:space="preserve"> </v>
      </c>
      <c r="G31" s="16"/>
    </row>
    <row r="32" spans="1:8" x14ac:dyDescent="0.35">
      <c r="B32" s="8"/>
      <c r="C32" s="8"/>
      <c r="D32" s="12" t="str">
        <f t="shared" si="1"/>
        <v/>
      </c>
      <c r="E32" s="13" t="str">
        <f t="shared" si="2"/>
        <v>.0</v>
      </c>
      <c r="F32" s="13" t="str">
        <f t="shared" si="3"/>
        <v xml:space="preserve"> </v>
      </c>
      <c r="G32" s="16"/>
    </row>
    <row r="33" spans="2:7" x14ac:dyDescent="0.35">
      <c r="B33" s="8"/>
      <c r="C33" s="8"/>
      <c r="D33" s="12" t="str">
        <f t="shared" si="1"/>
        <v/>
      </c>
      <c r="E33" s="13" t="str">
        <f t="shared" si="2"/>
        <v>.0</v>
      </c>
      <c r="F33" s="13" t="str">
        <f t="shared" si="3"/>
        <v xml:space="preserve"> </v>
      </c>
      <c r="G33" s="16"/>
    </row>
    <row r="34" spans="2:7" x14ac:dyDescent="0.35">
      <c r="B34" s="14"/>
      <c r="D34" s="12" t="str">
        <f t="shared" si="1"/>
        <v/>
      </c>
      <c r="E34" s="13" t="str">
        <f t="shared" si="2"/>
        <v>.0</v>
      </c>
      <c r="F34" s="13" t="str">
        <f t="shared" si="3"/>
        <v xml:space="preserve"> </v>
      </c>
      <c r="G34" s="16"/>
    </row>
    <row r="35" spans="2:7" x14ac:dyDescent="0.35">
      <c r="B35" s="8"/>
      <c r="C35" s="8"/>
      <c r="D35" s="12" t="str">
        <f t="shared" si="1"/>
        <v/>
      </c>
      <c r="E35" s="13" t="str">
        <f t="shared" si="2"/>
        <v>.0</v>
      </c>
      <c r="F35" s="13" t="str">
        <f t="shared" si="3"/>
        <v xml:space="preserve"> </v>
      </c>
      <c r="G35" s="16"/>
    </row>
    <row r="36" spans="2:7" x14ac:dyDescent="0.35">
      <c r="B36" s="8"/>
      <c r="C36" s="8"/>
      <c r="D36" s="12" t="str">
        <f t="shared" si="1"/>
        <v/>
      </c>
      <c r="E36" s="13" t="str">
        <f t="shared" si="2"/>
        <v>.0</v>
      </c>
      <c r="F36" s="13" t="str">
        <f t="shared" si="3"/>
        <v xml:space="preserve"> </v>
      </c>
      <c r="G36" s="16"/>
    </row>
    <row r="37" spans="2:7" ht="15.5" x14ac:dyDescent="0.35">
      <c r="B37" s="9"/>
      <c r="C37" s="8"/>
      <c r="D37" s="12" t="str">
        <f t="shared" ref="D37:D50" si="4">LEFT(B37,1)</f>
        <v/>
      </c>
      <c r="E37" s="13" t="str">
        <f t="shared" ref="E37:E50" si="5">TEXT(D37,"general")&amp;"."&amp;TEXT(C37,"general")</f>
        <v>.0</v>
      </c>
      <c r="F37" s="13" t="str">
        <f t="shared" ref="F37:F50" si="6">(B37&amp;" "&amp;C37)</f>
        <v xml:space="preserve"> </v>
      </c>
      <c r="G37" s="16"/>
    </row>
    <row r="38" spans="2:7" x14ac:dyDescent="0.35">
      <c r="B38" s="8"/>
      <c r="C38" s="15"/>
      <c r="D38" s="12" t="str">
        <f t="shared" si="4"/>
        <v/>
      </c>
      <c r="E38" s="13" t="str">
        <f t="shared" si="5"/>
        <v>.0</v>
      </c>
      <c r="F38" s="13" t="str">
        <f t="shared" si="6"/>
        <v xml:space="preserve"> </v>
      </c>
      <c r="G38" s="16"/>
    </row>
    <row r="39" spans="2:7" x14ac:dyDescent="0.35">
      <c r="B39" s="14"/>
      <c r="D39" s="12" t="str">
        <f t="shared" si="4"/>
        <v/>
      </c>
      <c r="E39" s="13" t="str">
        <f t="shared" si="5"/>
        <v>.0</v>
      </c>
      <c r="F39" s="13" t="str">
        <f t="shared" si="6"/>
        <v xml:space="preserve"> </v>
      </c>
      <c r="G39" s="16"/>
    </row>
    <row r="40" spans="2:7" x14ac:dyDescent="0.35">
      <c r="B40" s="8"/>
      <c r="C40" s="8"/>
      <c r="D40" s="12" t="str">
        <f t="shared" si="4"/>
        <v/>
      </c>
      <c r="E40" s="13" t="str">
        <f t="shared" si="5"/>
        <v>.0</v>
      </c>
      <c r="F40" s="13" t="str">
        <f t="shared" si="6"/>
        <v xml:space="preserve"> </v>
      </c>
      <c r="G40" s="16"/>
    </row>
    <row r="41" spans="2:7" x14ac:dyDescent="0.35">
      <c r="B41" s="8"/>
      <c r="C41" s="8"/>
      <c r="D41" s="12" t="str">
        <f t="shared" si="4"/>
        <v/>
      </c>
      <c r="E41" s="13" t="str">
        <f t="shared" si="5"/>
        <v>.0</v>
      </c>
      <c r="F41" s="13" t="str">
        <f t="shared" si="6"/>
        <v xml:space="preserve"> </v>
      </c>
      <c r="G41" s="16"/>
    </row>
    <row r="42" spans="2:7" x14ac:dyDescent="0.35">
      <c r="B42" s="8"/>
      <c r="C42" s="8"/>
      <c r="D42" s="12" t="str">
        <f t="shared" si="4"/>
        <v/>
      </c>
      <c r="E42" s="13" t="str">
        <f t="shared" si="5"/>
        <v>.0</v>
      </c>
      <c r="F42" s="13" t="str">
        <f t="shared" si="6"/>
        <v xml:space="preserve"> </v>
      </c>
      <c r="G42" s="16"/>
    </row>
    <row r="43" spans="2:7" x14ac:dyDescent="0.35">
      <c r="D43" s="12" t="str">
        <f t="shared" si="4"/>
        <v/>
      </c>
      <c r="E43" s="13" t="str">
        <f t="shared" si="5"/>
        <v>.0</v>
      </c>
      <c r="F43" s="13" t="str">
        <f t="shared" si="6"/>
        <v xml:space="preserve"> </v>
      </c>
      <c r="G43" s="5"/>
    </row>
    <row r="44" spans="2:7" x14ac:dyDescent="0.35">
      <c r="D44" s="12" t="str">
        <f t="shared" si="4"/>
        <v/>
      </c>
      <c r="E44" s="13" t="str">
        <f t="shared" si="5"/>
        <v>.0</v>
      </c>
      <c r="F44" s="13" t="str">
        <f t="shared" si="6"/>
        <v xml:space="preserve"> </v>
      </c>
      <c r="G44" s="5"/>
    </row>
    <row r="45" spans="2:7" x14ac:dyDescent="0.35">
      <c r="D45" s="12" t="str">
        <f t="shared" si="4"/>
        <v/>
      </c>
      <c r="E45" s="13" t="str">
        <f t="shared" si="5"/>
        <v>.0</v>
      </c>
      <c r="F45" s="13" t="str">
        <f t="shared" si="6"/>
        <v xml:space="preserve"> </v>
      </c>
      <c r="G45" s="5"/>
    </row>
    <row r="46" spans="2:7" x14ac:dyDescent="0.35">
      <c r="D46" s="12" t="str">
        <f t="shared" si="4"/>
        <v/>
      </c>
      <c r="E46" s="13" t="str">
        <f t="shared" si="5"/>
        <v>.0</v>
      </c>
      <c r="F46" s="13" t="str">
        <f t="shared" si="6"/>
        <v xml:space="preserve"> </v>
      </c>
      <c r="G46" s="5"/>
    </row>
    <row r="47" spans="2:7" x14ac:dyDescent="0.35">
      <c r="D47" s="12" t="str">
        <f t="shared" si="4"/>
        <v/>
      </c>
      <c r="E47" s="13" t="str">
        <f t="shared" si="5"/>
        <v>.0</v>
      </c>
      <c r="F47" s="13" t="str">
        <f t="shared" si="6"/>
        <v xml:space="preserve"> </v>
      </c>
      <c r="G47" s="5"/>
    </row>
    <row r="48" spans="2:7" x14ac:dyDescent="0.35">
      <c r="D48" s="12" t="str">
        <f t="shared" si="4"/>
        <v/>
      </c>
      <c r="E48" s="13" t="str">
        <f t="shared" si="5"/>
        <v>.0</v>
      </c>
      <c r="F48" s="13" t="str">
        <f t="shared" si="6"/>
        <v xml:space="preserve"> </v>
      </c>
      <c r="G48" s="5"/>
    </row>
    <row r="49" spans="4:7" x14ac:dyDescent="0.35">
      <c r="D49" s="12" t="str">
        <f t="shared" si="4"/>
        <v/>
      </c>
      <c r="E49" s="13" t="str">
        <f t="shared" si="5"/>
        <v>.0</v>
      </c>
      <c r="F49" s="13" t="str">
        <f t="shared" si="6"/>
        <v xml:space="preserve"> </v>
      </c>
      <c r="G49" s="5"/>
    </row>
    <row r="50" spans="4:7" x14ac:dyDescent="0.35">
      <c r="D50" s="12" t="str">
        <f t="shared" si="4"/>
        <v/>
      </c>
      <c r="E50" s="13" t="str">
        <f t="shared" si="5"/>
        <v>.0</v>
      </c>
      <c r="F50" s="13" t="str">
        <f t="shared" si="6"/>
        <v xml:space="preserve"> </v>
      </c>
      <c r="G50" s="5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8026D-4F0D-4DE8-A21D-869312459E1F}">
  <sheetPr codeName="Sheet15">
    <tabColor theme="5" tint="-0.249977111117893"/>
  </sheetPr>
  <dimension ref="A1:E23"/>
  <sheetViews>
    <sheetView topLeftCell="A10" workbookViewId="0">
      <selection activeCell="M14" sqref="M14"/>
    </sheetView>
  </sheetViews>
  <sheetFormatPr defaultRowHeight="14.5" x14ac:dyDescent="0.35"/>
  <cols>
    <col min="3" max="3" width="17.26953125" customWidth="1"/>
    <col min="4" max="4" width="22.1796875" customWidth="1"/>
  </cols>
  <sheetData>
    <row r="1" spans="1:5" x14ac:dyDescent="0.35">
      <c r="A1" s="40" t="s">
        <v>29</v>
      </c>
      <c r="B1" s="40"/>
      <c r="C1" s="40"/>
      <c r="D1" s="40"/>
      <c r="E1" s="40"/>
    </row>
    <row r="2" spans="1:5" x14ac:dyDescent="0.35">
      <c r="A2" s="20" t="s">
        <v>16</v>
      </c>
      <c r="B2" s="20" t="s">
        <v>11</v>
      </c>
      <c r="C2" s="20" t="s">
        <v>12</v>
      </c>
      <c r="D2" s="20" t="s">
        <v>14</v>
      </c>
      <c r="E2" s="20" t="s">
        <v>13</v>
      </c>
    </row>
    <row r="3" spans="1:5" x14ac:dyDescent="0.35">
      <c r="A3">
        <v>1</v>
      </c>
      <c r="B3">
        <v>104</v>
      </c>
      <c r="C3" t="str">
        <f>VLOOKUP(B3,'Entries U15 Boys'!$A$2:$G$50,6,FALSE)</f>
        <v>Adam Bentham</v>
      </c>
      <c r="D3" t="str">
        <f>VLOOKUP(B3,'Entries U15 Boys'!$A$2:$G$50,7,FALSE)</f>
        <v>Shrewsbury AC</v>
      </c>
      <c r="E3" s="37">
        <v>13.02</v>
      </c>
    </row>
    <row r="4" spans="1:5" x14ac:dyDescent="0.35">
      <c r="A4">
        <v>2</v>
      </c>
      <c r="B4">
        <v>110</v>
      </c>
      <c r="C4" t="str">
        <f>VLOOKUP(B4,'Entries U15 Boys'!$A$2:$G$50,6,FALSE)</f>
        <v>Simon Bagshaw</v>
      </c>
      <c r="D4" t="str">
        <f>VLOOKUP(B4,'Entries U15 Boys'!$A$2:$G$50,7,FALSE)</f>
        <v>Telford AC</v>
      </c>
      <c r="E4">
        <v>13.04</v>
      </c>
    </row>
    <row r="5" spans="1:5" x14ac:dyDescent="0.35">
      <c r="A5">
        <v>3</v>
      </c>
      <c r="B5">
        <v>106</v>
      </c>
      <c r="C5" t="str">
        <f>VLOOKUP(B5,'Entries U15 Boys'!$A$2:$G$50,6,FALSE)</f>
        <v>Jake Hopkins</v>
      </c>
      <c r="D5" t="str">
        <f>VLOOKUP(B5,'Entries U15 Boys'!$A$2:$G$50,7,FALSE)</f>
        <v>Shrewsbury AC</v>
      </c>
      <c r="E5">
        <v>13.28</v>
      </c>
    </row>
    <row r="6" spans="1:5" x14ac:dyDescent="0.35">
      <c r="A6">
        <v>4</v>
      </c>
      <c r="B6">
        <v>798</v>
      </c>
      <c r="C6" t="str">
        <f>VLOOKUP(B6,'Entries U15 Boys'!$A$2:$G$50,6,FALSE)</f>
        <v>Jack  Evans</v>
      </c>
      <c r="D6" t="str">
        <f>VLOOKUP(B6,'Entries U15 Boys'!$A$2:$G$50,7,FALSE)</f>
        <v xml:space="preserve">Wrekin College </v>
      </c>
      <c r="E6">
        <v>13.37</v>
      </c>
    </row>
    <row r="7" spans="1:5" x14ac:dyDescent="0.35">
      <c r="A7">
        <v>5</v>
      </c>
      <c r="B7">
        <v>112</v>
      </c>
      <c r="C7" t="str">
        <f>VLOOKUP(B7,'Entries U15 Boys'!$A$2:$G$50,6,FALSE)</f>
        <v>Kody Gilbody</v>
      </c>
      <c r="D7" t="str">
        <f>VLOOKUP(B7,'Entries U15 Boys'!$A$2:$G$50,7,FALSE)</f>
        <v>Thomas Telford School</v>
      </c>
      <c r="E7">
        <v>13.38</v>
      </c>
    </row>
    <row r="8" spans="1:5" x14ac:dyDescent="0.35">
      <c r="A8">
        <v>6</v>
      </c>
      <c r="B8">
        <v>107</v>
      </c>
      <c r="C8" t="str">
        <f>VLOOKUP(B8,'Entries U15 Boys'!$A$2:$G$50,6,FALSE)</f>
        <v>Tom Scott</v>
      </c>
      <c r="D8" t="str">
        <f>VLOOKUP(B8,'Entries U15 Boys'!$A$2:$G$50,7,FALSE)</f>
        <v>Telford AC</v>
      </c>
      <c r="E8">
        <v>13.39</v>
      </c>
    </row>
    <row r="9" spans="1:5" x14ac:dyDescent="0.35">
      <c r="A9">
        <v>7</v>
      </c>
      <c r="B9">
        <v>114</v>
      </c>
      <c r="C9" t="str">
        <f>VLOOKUP(B9,'Entries U15 Boys'!$A$2:$G$50,6,FALSE)</f>
        <v>Jack Zacaroli</v>
      </c>
      <c r="D9" t="str">
        <f>VLOOKUP(B9,'Entries U15 Boys'!$A$2:$G$50,7,FALSE)</f>
        <v>Wrekin College</v>
      </c>
      <c r="E9">
        <v>13.42</v>
      </c>
    </row>
    <row r="10" spans="1:5" x14ac:dyDescent="0.35">
      <c r="A10">
        <v>8</v>
      </c>
      <c r="B10">
        <v>109</v>
      </c>
      <c r="C10" t="str">
        <f>VLOOKUP(B10,'Entries U15 Boys'!$A$2:$G$50,6,FALSE)</f>
        <v>Ralph Brown</v>
      </c>
      <c r="D10" t="str">
        <f>VLOOKUP(B10,'Entries U15 Boys'!$A$2:$G$50,7,FALSE)</f>
        <v>Telford AC</v>
      </c>
      <c r="E10">
        <v>13.45</v>
      </c>
    </row>
    <row r="11" spans="1:5" x14ac:dyDescent="0.35">
      <c r="A11">
        <v>9</v>
      </c>
      <c r="B11">
        <v>102</v>
      </c>
      <c r="C11" t="str">
        <f>VLOOKUP(B11,'Entries U15 Boys'!$A$2:$G$50,6,FALSE)</f>
        <v>Joe Flynn</v>
      </c>
      <c r="D11" t="str">
        <f>VLOOKUP(B11,'Entries U15 Boys'!$A$2:$G$50,7,FALSE)</f>
        <v>Shrewsbury AC</v>
      </c>
      <c r="E11">
        <v>14.11</v>
      </c>
    </row>
    <row r="12" spans="1:5" x14ac:dyDescent="0.35">
      <c r="A12">
        <v>10</v>
      </c>
      <c r="B12">
        <v>111</v>
      </c>
      <c r="C12" t="str">
        <f>VLOOKUP(B12,'Entries U15 Boys'!$A$2:$G$50,6,FALSE)</f>
        <v>Joshua Walton</v>
      </c>
      <c r="D12" t="str">
        <f>VLOOKUP(B12,'Entries U15 Boys'!$A$2:$G$50,7,FALSE)</f>
        <v>Telford AC</v>
      </c>
      <c r="E12">
        <v>14.57</v>
      </c>
    </row>
    <row r="13" spans="1:5" x14ac:dyDescent="0.35">
      <c r="A13">
        <v>11</v>
      </c>
      <c r="B13">
        <v>113</v>
      </c>
      <c r="C13" t="str">
        <f>VLOOKUP(B13,'Entries U15 Boys'!$A$2:$G$50,6,FALSE)</f>
        <v>Oliver Cameron</v>
      </c>
      <c r="D13" t="str">
        <f>VLOOKUP(B13,'Entries U15 Boys'!$A$2:$G$50,7,FALSE)</f>
        <v>Wenlock Olympians</v>
      </c>
      <c r="E13">
        <v>15.38</v>
      </c>
    </row>
    <row r="14" spans="1:5" x14ac:dyDescent="0.35">
      <c r="A14">
        <v>12</v>
      </c>
      <c r="B14">
        <v>118</v>
      </c>
      <c r="C14" t="str">
        <f>VLOOKUP(B14,'Entries U15 Boys'!$A$2:$G$50,6,FALSE)</f>
        <v>Archie Calloway</v>
      </c>
      <c r="D14" t="str">
        <f>VLOOKUP(B14,'Entries U15 Boys'!$A$2:$G$50,7,FALSE)</f>
        <v>Oswestry Olympians</v>
      </c>
      <c r="E14">
        <v>16.04</v>
      </c>
    </row>
    <row r="15" spans="1:5" x14ac:dyDescent="0.35">
      <c r="A15">
        <v>13</v>
      </c>
      <c r="B15">
        <v>116</v>
      </c>
      <c r="C15" t="str">
        <f>VLOOKUP(B15,'Entries U15 Boys'!$A$2:$G$50,6,FALSE)</f>
        <v>Tom Johnson</v>
      </c>
      <c r="D15" t="str">
        <f>VLOOKUP(B15,'Entries U15 Boys'!$A$2:$G$50,7,FALSE)</f>
        <v>Oswestry Olympians</v>
      </c>
      <c r="E15">
        <v>16.329999999999998</v>
      </c>
    </row>
    <row r="16" spans="1:5" x14ac:dyDescent="0.35">
      <c r="A16">
        <v>14</v>
      </c>
      <c r="B16">
        <v>117</v>
      </c>
      <c r="C16" t="str">
        <f>VLOOKUP(B16,'Entries U15 Boys'!$A$2:$G$50,6,FALSE)</f>
        <v>Riley Woolcock</v>
      </c>
      <c r="D16" t="str">
        <f>VLOOKUP(B16,'Entries U15 Boys'!$A$2:$G$50,7,FALSE)</f>
        <v>Oswestry Olympians</v>
      </c>
      <c r="E16" s="37">
        <v>16.5</v>
      </c>
    </row>
    <row r="17" spans="1:5" x14ac:dyDescent="0.35">
      <c r="A17">
        <v>15</v>
      </c>
      <c r="B17">
        <v>100</v>
      </c>
      <c r="C17" t="str">
        <f>VLOOKUP(B17,'Entries U15 Boys'!$A$2:$G$50,6,FALSE)</f>
        <v>Suneet Amarnath</v>
      </c>
      <c r="D17" t="str">
        <f>VLOOKUP(B17,'Entries U15 Boys'!$A$2:$G$50,7,FALSE)</f>
        <v>Concord College</v>
      </c>
      <c r="E17" s="37">
        <v>21.15</v>
      </c>
    </row>
    <row r="20" spans="1:5" x14ac:dyDescent="0.35">
      <c r="C20" s="20" t="s">
        <v>600</v>
      </c>
      <c r="E20" s="20" t="s">
        <v>601</v>
      </c>
    </row>
    <row r="21" spans="1:5" x14ac:dyDescent="0.35">
      <c r="C21" t="s">
        <v>70</v>
      </c>
      <c r="E21">
        <v>13</v>
      </c>
    </row>
    <row r="22" spans="1:5" x14ac:dyDescent="0.35">
      <c r="C22" t="s">
        <v>93</v>
      </c>
      <c r="E22">
        <v>16</v>
      </c>
    </row>
    <row r="23" spans="1:5" x14ac:dyDescent="0.35">
      <c r="C23" s="29" t="s">
        <v>212</v>
      </c>
      <c r="E23">
        <v>39</v>
      </c>
    </row>
  </sheetData>
  <autoFilter ref="A2:E17" xr:uid="{4958026D-4F0D-4DE8-A21D-869312459E1F}"/>
  <mergeCells count="1">
    <mergeCell ref="A1:E1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B1B39-0464-487D-91A1-99AC1126C133}">
  <sheetPr codeName="Sheet6">
    <tabColor theme="4" tint="-0.249977111117893"/>
  </sheetPr>
  <dimension ref="A1:G57"/>
  <sheetViews>
    <sheetView workbookViewId="0">
      <selection activeCell="G11" sqref="G11"/>
    </sheetView>
  </sheetViews>
  <sheetFormatPr defaultRowHeight="14.5" x14ac:dyDescent="0.35"/>
  <cols>
    <col min="3" max="3" width="17.7265625" bestFit="1" customWidth="1"/>
    <col min="4" max="4" width="15" bestFit="1" customWidth="1"/>
    <col min="5" max="5" width="20.81640625" bestFit="1" customWidth="1"/>
    <col min="6" max="6" width="26.7265625" bestFit="1" customWidth="1"/>
    <col min="7" max="7" width="22.54296875" bestFit="1" customWidth="1"/>
  </cols>
  <sheetData>
    <row r="1" spans="1:7" ht="29" x14ac:dyDescent="0.35">
      <c r="A1" s="18" t="s">
        <v>1</v>
      </c>
      <c r="B1" s="18" t="s">
        <v>2</v>
      </c>
      <c r="C1" s="18" t="s">
        <v>3</v>
      </c>
      <c r="D1" s="19" t="s">
        <v>10</v>
      </c>
      <c r="E1" s="19" t="s">
        <v>15</v>
      </c>
      <c r="F1" s="19" t="s">
        <v>12</v>
      </c>
      <c r="G1" s="18" t="s">
        <v>0</v>
      </c>
    </row>
    <row r="2" spans="1:7" x14ac:dyDescent="0.35">
      <c r="A2" s="1">
        <v>130</v>
      </c>
      <c r="B2" t="s">
        <v>191</v>
      </c>
      <c r="C2" t="s">
        <v>185</v>
      </c>
      <c r="D2" s="12" t="str">
        <f>LEFT(B2,1)</f>
        <v>Z</v>
      </c>
      <c r="E2" s="13" t="str">
        <f>TEXT(D2,"general")&amp;"."&amp;TEXT(C2,"general")</f>
        <v>Z.Gilbody</v>
      </c>
      <c r="F2" s="13" t="str">
        <f t="shared" ref="F2" si="0">(B2&amp;" "&amp;C2)</f>
        <v>Zoe Gilbody</v>
      </c>
      <c r="G2" t="s">
        <v>186</v>
      </c>
    </row>
    <row r="3" spans="1:7" x14ac:dyDescent="0.35">
      <c r="A3" s="11">
        <v>131</v>
      </c>
      <c r="B3" t="s">
        <v>192</v>
      </c>
      <c r="C3" t="s">
        <v>193</v>
      </c>
      <c r="D3" s="13" t="str">
        <f t="shared" ref="D3:D36" si="1">LEFT(B3,1)</f>
        <v>A</v>
      </c>
      <c r="E3" s="13" t="str">
        <f t="shared" ref="E3:E36" si="2">TEXT(D3,"general")&amp;"."&amp;TEXT(C3,"general")</f>
        <v>A.Jarrett</v>
      </c>
      <c r="F3" s="13" t="str">
        <f t="shared" ref="F3:F36" si="3">(B3&amp;" "&amp;C3)</f>
        <v>Aimee Jarrett</v>
      </c>
      <c r="G3" t="s">
        <v>62</v>
      </c>
    </row>
    <row r="4" spans="1:7" x14ac:dyDescent="0.35">
      <c r="A4" s="1">
        <v>132</v>
      </c>
      <c r="B4" t="s">
        <v>194</v>
      </c>
      <c r="C4" t="s">
        <v>195</v>
      </c>
      <c r="D4" s="13" t="str">
        <f t="shared" si="1"/>
        <v>I</v>
      </c>
      <c r="E4" s="13" t="str">
        <f t="shared" si="2"/>
        <v>I.Huckin</v>
      </c>
      <c r="F4" s="13" t="str">
        <f t="shared" si="3"/>
        <v>Isabella Huckin</v>
      </c>
      <c r="G4" s="16" t="s">
        <v>62</v>
      </c>
    </row>
    <row r="5" spans="1:7" x14ac:dyDescent="0.35">
      <c r="A5" s="11">
        <v>133</v>
      </c>
      <c r="B5" t="s">
        <v>196</v>
      </c>
      <c r="C5" t="s">
        <v>197</v>
      </c>
      <c r="D5" s="13" t="str">
        <f t="shared" si="1"/>
        <v>I</v>
      </c>
      <c r="E5" s="13" t="str">
        <f t="shared" si="2"/>
        <v>I.Standell</v>
      </c>
      <c r="F5" s="13" t="str">
        <f t="shared" si="3"/>
        <v>Isobelle Standell</v>
      </c>
      <c r="G5" s="16" t="s">
        <v>93</v>
      </c>
    </row>
    <row r="6" spans="1:7" x14ac:dyDescent="0.35">
      <c r="A6" s="1">
        <v>134</v>
      </c>
      <c r="B6" t="s">
        <v>191</v>
      </c>
      <c r="C6" t="s">
        <v>198</v>
      </c>
      <c r="D6" s="13" t="str">
        <f t="shared" si="1"/>
        <v>Z</v>
      </c>
      <c r="E6" s="13" t="str">
        <f t="shared" si="2"/>
        <v>Z.Asquith</v>
      </c>
      <c r="F6" s="13" t="str">
        <f t="shared" si="3"/>
        <v>Zoe Asquith</v>
      </c>
      <c r="G6" s="16" t="s">
        <v>93</v>
      </c>
    </row>
    <row r="7" spans="1:7" x14ac:dyDescent="0.35">
      <c r="A7" s="11">
        <v>135</v>
      </c>
      <c r="B7" t="s">
        <v>199</v>
      </c>
      <c r="C7" t="s">
        <v>7</v>
      </c>
      <c r="D7" s="13" t="str">
        <f t="shared" si="1"/>
        <v>E</v>
      </c>
      <c r="E7" s="13" t="str">
        <f t="shared" si="2"/>
        <v>E.David</v>
      </c>
      <c r="F7" s="13" t="str">
        <f t="shared" si="3"/>
        <v>Evie David</v>
      </c>
      <c r="G7" s="16" t="s">
        <v>93</v>
      </c>
    </row>
    <row r="8" spans="1:7" x14ac:dyDescent="0.35">
      <c r="A8" s="1">
        <v>136</v>
      </c>
      <c r="B8" t="s">
        <v>88</v>
      </c>
      <c r="C8" t="s">
        <v>200</v>
      </c>
      <c r="D8" s="13" t="str">
        <f t="shared" si="1"/>
        <v>L</v>
      </c>
      <c r="E8" s="13" t="str">
        <f t="shared" si="2"/>
        <v>L.Gapper</v>
      </c>
      <c r="F8" s="13" t="str">
        <f t="shared" si="3"/>
        <v>Lucy Gapper</v>
      </c>
      <c r="G8" s="16" t="s">
        <v>93</v>
      </c>
    </row>
    <row r="9" spans="1:7" x14ac:dyDescent="0.35">
      <c r="A9" s="11">
        <v>137</v>
      </c>
      <c r="B9" t="s">
        <v>19</v>
      </c>
      <c r="C9" s="8" t="s">
        <v>200</v>
      </c>
      <c r="D9" s="13" t="str">
        <f t="shared" si="1"/>
        <v>E</v>
      </c>
      <c r="E9" s="13" t="str">
        <f t="shared" si="2"/>
        <v>E.Gapper</v>
      </c>
      <c r="F9" s="13" t="str">
        <f t="shared" si="3"/>
        <v>Emily Gapper</v>
      </c>
      <c r="G9" s="16" t="s">
        <v>93</v>
      </c>
    </row>
    <row r="10" spans="1:7" x14ac:dyDescent="0.35">
      <c r="A10" s="1">
        <v>138</v>
      </c>
      <c r="B10" s="29" t="s">
        <v>481</v>
      </c>
      <c r="C10" s="29" t="s">
        <v>482</v>
      </c>
      <c r="D10" s="13" t="str">
        <f t="shared" si="1"/>
        <v>I</v>
      </c>
      <c r="E10" s="13" t="str">
        <f t="shared" si="2"/>
        <v>I.Bradshaw</v>
      </c>
      <c r="F10" s="13" t="str">
        <f t="shared" si="3"/>
        <v>Isabel Bradshaw</v>
      </c>
      <c r="G10" s="29" t="s">
        <v>470</v>
      </c>
    </row>
    <row r="11" spans="1:7" x14ac:dyDescent="0.35">
      <c r="A11" s="11">
        <v>139</v>
      </c>
      <c r="B11" s="29" t="s">
        <v>483</v>
      </c>
      <c r="C11" s="29" t="s">
        <v>484</v>
      </c>
      <c r="D11" s="13" t="str">
        <f t="shared" si="1"/>
        <v>A</v>
      </c>
      <c r="E11" s="13" t="str">
        <f t="shared" si="2"/>
        <v>A.Kind</v>
      </c>
      <c r="F11" s="13" t="str">
        <f t="shared" si="3"/>
        <v>Ava Kind</v>
      </c>
      <c r="G11" s="16" t="s">
        <v>186</v>
      </c>
    </row>
    <row r="12" spans="1:7" x14ac:dyDescent="0.35">
      <c r="A12" s="11"/>
      <c r="B12" s="8"/>
      <c r="C12" s="8"/>
      <c r="D12" s="13" t="str">
        <f t="shared" si="1"/>
        <v/>
      </c>
      <c r="E12" s="13" t="str">
        <f t="shared" si="2"/>
        <v>.0</v>
      </c>
      <c r="F12" s="13" t="str">
        <f t="shared" si="3"/>
        <v xml:space="preserve"> </v>
      </c>
      <c r="G12" s="16"/>
    </row>
    <row r="13" spans="1:7" x14ac:dyDescent="0.35">
      <c r="A13" s="11"/>
      <c r="B13" s="8"/>
      <c r="C13" s="8"/>
      <c r="D13" s="13" t="str">
        <f t="shared" si="1"/>
        <v/>
      </c>
      <c r="E13" s="13" t="str">
        <f t="shared" si="2"/>
        <v>.0</v>
      </c>
      <c r="F13" s="13" t="str">
        <f t="shared" si="3"/>
        <v xml:space="preserve"> </v>
      </c>
      <c r="G13" s="16"/>
    </row>
    <row r="14" spans="1:7" x14ac:dyDescent="0.35">
      <c r="A14" s="11"/>
      <c r="B14" s="7"/>
      <c r="C14" s="7"/>
      <c r="D14" s="13" t="str">
        <f t="shared" si="1"/>
        <v/>
      </c>
      <c r="E14" s="13" t="str">
        <f t="shared" si="2"/>
        <v>.0</v>
      </c>
      <c r="F14" s="13" t="str">
        <f t="shared" si="3"/>
        <v xml:space="preserve"> </v>
      </c>
      <c r="G14" s="17"/>
    </row>
    <row r="15" spans="1:7" x14ac:dyDescent="0.35">
      <c r="A15" s="11"/>
      <c r="B15" s="8"/>
      <c r="C15" s="8"/>
      <c r="D15" s="13" t="str">
        <f t="shared" si="1"/>
        <v/>
      </c>
      <c r="E15" s="13" t="str">
        <f t="shared" si="2"/>
        <v>.0</v>
      </c>
      <c r="F15" s="13" t="str">
        <f t="shared" si="3"/>
        <v xml:space="preserve"> </v>
      </c>
      <c r="G15" s="16"/>
    </row>
    <row r="16" spans="1:7" x14ac:dyDescent="0.35">
      <c r="A16" s="11"/>
      <c r="B16" s="8"/>
      <c r="C16" s="8"/>
      <c r="D16" s="13" t="str">
        <f t="shared" si="1"/>
        <v/>
      </c>
      <c r="E16" s="13" t="str">
        <f t="shared" si="2"/>
        <v>.0</v>
      </c>
      <c r="F16" s="13" t="str">
        <f t="shared" si="3"/>
        <v xml:space="preserve"> </v>
      </c>
      <c r="G16" s="16"/>
    </row>
    <row r="17" spans="1:7" x14ac:dyDescent="0.35">
      <c r="A17" s="11"/>
      <c r="B17" s="14"/>
      <c r="D17" s="13" t="str">
        <f t="shared" si="1"/>
        <v/>
      </c>
      <c r="E17" s="13" t="str">
        <f t="shared" si="2"/>
        <v>.0</v>
      </c>
      <c r="F17" s="13" t="str">
        <f t="shared" si="3"/>
        <v xml:space="preserve"> </v>
      </c>
      <c r="G17" s="16"/>
    </row>
    <row r="18" spans="1:7" x14ac:dyDescent="0.35">
      <c r="A18" s="11"/>
      <c r="B18" s="8"/>
      <c r="C18" s="8"/>
      <c r="D18" s="13" t="str">
        <f t="shared" si="1"/>
        <v/>
      </c>
      <c r="E18" s="13" t="str">
        <f t="shared" si="2"/>
        <v>.0</v>
      </c>
      <c r="F18" s="13" t="str">
        <f t="shared" si="3"/>
        <v xml:space="preserve"> </v>
      </c>
      <c r="G18" s="16"/>
    </row>
    <row r="19" spans="1:7" x14ac:dyDescent="0.35">
      <c r="A19" s="11"/>
      <c r="B19" s="14"/>
      <c r="D19" s="13" t="str">
        <f t="shared" si="1"/>
        <v/>
      </c>
      <c r="E19" s="13" t="str">
        <f t="shared" si="2"/>
        <v>.0</v>
      </c>
      <c r="F19" s="13" t="str">
        <f t="shared" si="3"/>
        <v xml:space="preserve"> </v>
      </c>
      <c r="G19" s="16"/>
    </row>
    <row r="20" spans="1:7" x14ac:dyDescent="0.35">
      <c r="A20" s="11"/>
      <c r="B20" s="14"/>
      <c r="C20" s="27"/>
      <c r="D20" s="13" t="str">
        <f t="shared" si="1"/>
        <v/>
      </c>
      <c r="E20" s="13" t="str">
        <f t="shared" si="2"/>
        <v>.0</v>
      </c>
      <c r="F20" s="13" t="str">
        <f t="shared" si="3"/>
        <v xml:space="preserve"> </v>
      </c>
      <c r="G20" s="16"/>
    </row>
    <row r="21" spans="1:7" x14ac:dyDescent="0.35">
      <c r="A21" s="11"/>
      <c r="B21" s="8"/>
      <c r="C21" s="8"/>
      <c r="D21" s="13" t="str">
        <f t="shared" si="1"/>
        <v/>
      </c>
      <c r="E21" s="13" t="str">
        <f t="shared" si="2"/>
        <v>.0</v>
      </c>
      <c r="F21" s="13" t="str">
        <f t="shared" si="3"/>
        <v xml:space="preserve"> </v>
      </c>
      <c r="G21" s="16"/>
    </row>
    <row r="22" spans="1:7" x14ac:dyDescent="0.35">
      <c r="A22" s="11"/>
      <c r="B22" s="8"/>
      <c r="C22" s="8"/>
      <c r="D22" s="13" t="str">
        <f t="shared" si="1"/>
        <v/>
      </c>
      <c r="E22" s="13" t="str">
        <f t="shared" si="2"/>
        <v>.0</v>
      </c>
      <c r="F22" s="13" t="str">
        <f t="shared" si="3"/>
        <v xml:space="preserve"> </v>
      </c>
      <c r="G22" s="16"/>
    </row>
    <row r="23" spans="1:7" x14ac:dyDescent="0.35">
      <c r="A23" s="11"/>
      <c r="B23" s="8"/>
      <c r="C23" s="8"/>
      <c r="D23" s="13" t="str">
        <f t="shared" si="1"/>
        <v/>
      </c>
      <c r="E23" s="13" t="str">
        <f t="shared" si="2"/>
        <v>.0</v>
      </c>
      <c r="F23" s="13" t="str">
        <f t="shared" si="3"/>
        <v xml:space="preserve"> </v>
      </c>
      <c r="G23" s="16"/>
    </row>
    <row r="24" spans="1:7" x14ac:dyDescent="0.35">
      <c r="A24" s="11"/>
      <c r="B24" s="8"/>
      <c r="C24" s="8"/>
      <c r="D24" s="13" t="str">
        <f t="shared" si="1"/>
        <v/>
      </c>
      <c r="E24" s="13" t="str">
        <f t="shared" si="2"/>
        <v>.0</v>
      </c>
      <c r="F24" s="13" t="str">
        <f t="shared" si="3"/>
        <v xml:space="preserve"> </v>
      </c>
      <c r="G24" s="16"/>
    </row>
    <row r="25" spans="1:7" x14ac:dyDescent="0.35">
      <c r="A25" s="11"/>
      <c r="B25" s="14"/>
      <c r="D25" s="13" t="str">
        <f t="shared" si="1"/>
        <v/>
      </c>
      <c r="E25" s="13" t="str">
        <f t="shared" si="2"/>
        <v>.0</v>
      </c>
      <c r="F25" s="13" t="str">
        <f t="shared" si="3"/>
        <v xml:space="preserve"> </v>
      </c>
      <c r="G25" s="16"/>
    </row>
    <row r="26" spans="1:7" x14ac:dyDescent="0.35">
      <c r="A26" s="11"/>
      <c r="B26" s="8"/>
      <c r="C26" s="8"/>
      <c r="D26" s="13" t="str">
        <f t="shared" si="1"/>
        <v/>
      </c>
      <c r="E26" s="13" t="str">
        <f t="shared" si="2"/>
        <v>.0</v>
      </c>
      <c r="F26" s="13" t="str">
        <f t="shared" si="3"/>
        <v xml:space="preserve"> </v>
      </c>
      <c r="G26" s="16"/>
    </row>
    <row r="27" spans="1:7" x14ac:dyDescent="0.35">
      <c r="A27" s="11"/>
      <c r="B27" s="8"/>
      <c r="C27" s="8"/>
      <c r="D27" s="13" t="str">
        <f t="shared" si="1"/>
        <v/>
      </c>
      <c r="E27" s="13" t="str">
        <f t="shared" si="2"/>
        <v>.0</v>
      </c>
      <c r="F27" s="13" t="str">
        <f t="shared" si="3"/>
        <v xml:space="preserve"> </v>
      </c>
      <c r="G27" s="16"/>
    </row>
    <row r="28" spans="1:7" x14ac:dyDescent="0.35">
      <c r="A28" s="11"/>
      <c r="B28" s="8"/>
      <c r="C28" s="8"/>
      <c r="D28" s="13" t="str">
        <f t="shared" si="1"/>
        <v/>
      </c>
      <c r="E28" s="13" t="str">
        <f t="shared" si="2"/>
        <v>.0</v>
      </c>
      <c r="F28" s="13" t="str">
        <f t="shared" si="3"/>
        <v xml:space="preserve"> </v>
      </c>
      <c r="G28" s="16"/>
    </row>
    <row r="29" spans="1:7" x14ac:dyDescent="0.35">
      <c r="A29" s="11"/>
      <c r="B29" s="8"/>
      <c r="C29" s="8"/>
      <c r="D29" s="13" t="str">
        <f t="shared" si="1"/>
        <v/>
      </c>
      <c r="E29" s="13" t="str">
        <f t="shared" si="2"/>
        <v>.0</v>
      </c>
      <c r="F29" s="13" t="str">
        <f t="shared" si="3"/>
        <v xml:space="preserve"> </v>
      </c>
      <c r="G29" s="17"/>
    </row>
    <row r="30" spans="1:7" x14ac:dyDescent="0.35">
      <c r="A30" s="11"/>
      <c r="B30" s="8"/>
      <c r="C30" s="8"/>
      <c r="D30" s="13" t="str">
        <f t="shared" si="1"/>
        <v/>
      </c>
      <c r="E30" s="13" t="str">
        <f t="shared" si="2"/>
        <v>.0</v>
      </c>
      <c r="F30" s="13" t="str">
        <f t="shared" si="3"/>
        <v xml:space="preserve"> </v>
      </c>
      <c r="G30" s="17"/>
    </row>
    <row r="31" spans="1:7" x14ac:dyDescent="0.35">
      <c r="A31" s="11"/>
      <c r="B31" s="8"/>
      <c r="C31" s="8"/>
      <c r="D31" s="13" t="str">
        <f t="shared" si="1"/>
        <v/>
      </c>
      <c r="E31" s="13" t="str">
        <f t="shared" si="2"/>
        <v>.0</v>
      </c>
      <c r="F31" s="13" t="str">
        <f t="shared" si="3"/>
        <v xml:space="preserve"> </v>
      </c>
      <c r="G31" s="17"/>
    </row>
    <row r="32" spans="1:7" x14ac:dyDescent="0.35">
      <c r="A32" s="11"/>
      <c r="B32" s="14"/>
      <c r="D32" s="13" t="str">
        <f t="shared" si="1"/>
        <v/>
      </c>
      <c r="E32" s="13" t="str">
        <f t="shared" si="2"/>
        <v>.0</v>
      </c>
      <c r="F32" s="13" t="str">
        <f t="shared" si="3"/>
        <v xml:space="preserve"> </v>
      </c>
      <c r="G32" s="17"/>
    </row>
    <row r="33" spans="1:7" x14ac:dyDescent="0.35">
      <c r="A33" s="11"/>
      <c r="B33" s="8"/>
      <c r="C33" s="8"/>
      <c r="D33" s="13" t="str">
        <f t="shared" si="1"/>
        <v/>
      </c>
      <c r="E33" s="13" t="str">
        <f t="shared" si="2"/>
        <v>.0</v>
      </c>
      <c r="F33" s="13" t="str">
        <f t="shared" si="3"/>
        <v xml:space="preserve"> </v>
      </c>
      <c r="G33" s="16"/>
    </row>
    <row r="34" spans="1:7" x14ac:dyDescent="0.35">
      <c r="A34" s="11"/>
      <c r="B34" s="8"/>
      <c r="C34" s="8"/>
      <c r="D34" s="13" t="str">
        <f t="shared" si="1"/>
        <v/>
      </c>
      <c r="E34" s="13" t="str">
        <f t="shared" si="2"/>
        <v>.0</v>
      </c>
      <c r="F34" s="13" t="str">
        <f t="shared" si="3"/>
        <v xml:space="preserve"> </v>
      </c>
      <c r="G34" s="16"/>
    </row>
    <row r="35" spans="1:7" x14ac:dyDescent="0.35">
      <c r="A35" s="11"/>
      <c r="B35" s="8"/>
      <c r="C35" s="8"/>
      <c r="D35" s="13" t="str">
        <f t="shared" si="1"/>
        <v/>
      </c>
      <c r="E35" s="13" t="str">
        <f t="shared" si="2"/>
        <v>.0</v>
      </c>
      <c r="F35" s="13" t="str">
        <f t="shared" si="3"/>
        <v xml:space="preserve"> </v>
      </c>
      <c r="G35" s="16"/>
    </row>
    <row r="36" spans="1:7" x14ac:dyDescent="0.35">
      <c r="A36" s="11"/>
      <c r="B36" s="8"/>
      <c r="C36" s="8"/>
      <c r="D36" s="13" t="str">
        <f t="shared" si="1"/>
        <v/>
      </c>
      <c r="E36" s="13" t="str">
        <f t="shared" si="2"/>
        <v>.0</v>
      </c>
      <c r="F36" s="13" t="str">
        <f t="shared" si="3"/>
        <v xml:space="preserve"> </v>
      </c>
      <c r="G36" s="16"/>
    </row>
    <row r="37" spans="1:7" x14ac:dyDescent="0.35">
      <c r="A37" s="11"/>
      <c r="B37" s="8"/>
      <c r="C37" s="8"/>
      <c r="D37" s="13" t="str">
        <f t="shared" ref="D37:D50" si="4">LEFT(B37,1)</f>
        <v/>
      </c>
      <c r="E37" s="13" t="str">
        <f t="shared" ref="E37:E50" si="5">TEXT(D37,"general")&amp;"."&amp;TEXT(C37,"general")</f>
        <v>.0</v>
      </c>
      <c r="F37" s="13" t="str">
        <f t="shared" ref="F37:F50" si="6">(B37&amp;" "&amp;C37)</f>
        <v xml:space="preserve"> </v>
      </c>
      <c r="G37" s="16"/>
    </row>
    <row r="38" spans="1:7" ht="15.5" x14ac:dyDescent="0.35">
      <c r="A38" s="11"/>
      <c r="B38" s="9"/>
      <c r="C38" s="8"/>
      <c r="D38" s="13" t="str">
        <f t="shared" si="4"/>
        <v/>
      </c>
      <c r="E38" s="13" t="str">
        <f t="shared" si="5"/>
        <v>.0</v>
      </c>
      <c r="F38" s="13" t="str">
        <f t="shared" si="6"/>
        <v xml:space="preserve"> </v>
      </c>
      <c r="G38" s="16"/>
    </row>
    <row r="39" spans="1:7" x14ac:dyDescent="0.35">
      <c r="A39" s="11"/>
      <c r="B39" s="7"/>
      <c r="C39" s="7"/>
      <c r="D39" s="13" t="str">
        <f t="shared" si="4"/>
        <v/>
      </c>
      <c r="E39" s="13" t="str">
        <f t="shared" si="5"/>
        <v>.0</v>
      </c>
      <c r="F39" s="13" t="str">
        <f t="shared" si="6"/>
        <v xml:space="preserve"> </v>
      </c>
      <c r="G39" s="16"/>
    </row>
    <row r="40" spans="1:7" x14ac:dyDescent="0.35">
      <c r="A40" s="11"/>
      <c r="B40" s="8"/>
      <c r="C40" s="8"/>
      <c r="D40" s="13" t="str">
        <f t="shared" si="4"/>
        <v/>
      </c>
      <c r="E40" s="13" t="str">
        <f t="shared" si="5"/>
        <v>.0</v>
      </c>
      <c r="F40" s="13" t="str">
        <f t="shared" si="6"/>
        <v xml:space="preserve"> </v>
      </c>
      <c r="G40" s="16"/>
    </row>
    <row r="41" spans="1:7" x14ac:dyDescent="0.35">
      <c r="A41" s="11"/>
      <c r="B41" s="8"/>
      <c r="C41" s="8"/>
      <c r="D41" s="13" t="str">
        <f t="shared" si="4"/>
        <v/>
      </c>
      <c r="E41" s="13" t="str">
        <f t="shared" si="5"/>
        <v>.0</v>
      </c>
      <c r="F41" s="13" t="str">
        <f t="shared" si="6"/>
        <v xml:space="preserve"> </v>
      </c>
      <c r="G41" s="17"/>
    </row>
    <row r="42" spans="1:7" x14ac:dyDescent="0.35">
      <c r="A42" s="11"/>
      <c r="B42" s="8"/>
      <c r="C42" s="7"/>
      <c r="D42" s="13" t="str">
        <f t="shared" si="4"/>
        <v/>
      </c>
      <c r="E42" s="13" t="str">
        <f t="shared" si="5"/>
        <v>.0</v>
      </c>
      <c r="F42" s="13" t="str">
        <f t="shared" si="6"/>
        <v xml:space="preserve"> </v>
      </c>
      <c r="G42" s="16"/>
    </row>
    <row r="43" spans="1:7" x14ac:dyDescent="0.35">
      <c r="A43" s="11"/>
      <c r="B43" s="8"/>
      <c r="C43" s="8"/>
      <c r="D43" s="13" t="str">
        <f t="shared" si="4"/>
        <v/>
      </c>
      <c r="E43" s="13" t="str">
        <f t="shared" si="5"/>
        <v>.0</v>
      </c>
      <c r="F43" s="13" t="str">
        <f t="shared" si="6"/>
        <v xml:space="preserve"> </v>
      </c>
      <c r="G43" s="16"/>
    </row>
    <row r="44" spans="1:7" x14ac:dyDescent="0.35">
      <c r="A44" s="11"/>
      <c r="B44" s="8"/>
      <c r="C44" s="8"/>
      <c r="D44" s="13" t="str">
        <f t="shared" si="4"/>
        <v/>
      </c>
      <c r="E44" s="13" t="str">
        <f t="shared" si="5"/>
        <v>.0</v>
      </c>
      <c r="F44" s="13" t="str">
        <f t="shared" si="6"/>
        <v xml:space="preserve"> </v>
      </c>
      <c r="G44" s="16"/>
    </row>
    <row r="45" spans="1:7" x14ac:dyDescent="0.35">
      <c r="A45" s="11"/>
      <c r="B45" s="8"/>
      <c r="C45" s="8"/>
      <c r="D45" s="13" t="str">
        <f t="shared" si="4"/>
        <v/>
      </c>
      <c r="E45" s="13" t="str">
        <f t="shared" si="5"/>
        <v>.0</v>
      </c>
      <c r="F45" s="13" t="str">
        <f t="shared" si="6"/>
        <v xml:space="preserve"> </v>
      </c>
      <c r="G45" s="16"/>
    </row>
    <row r="46" spans="1:7" x14ac:dyDescent="0.35">
      <c r="A46" s="11"/>
      <c r="B46" s="8"/>
      <c r="C46" s="8"/>
      <c r="D46" s="13" t="str">
        <f t="shared" si="4"/>
        <v/>
      </c>
      <c r="E46" s="13" t="str">
        <f t="shared" si="5"/>
        <v>.0</v>
      </c>
      <c r="F46" s="13" t="str">
        <f t="shared" si="6"/>
        <v xml:space="preserve"> </v>
      </c>
      <c r="G46" s="16"/>
    </row>
    <row r="47" spans="1:7" x14ac:dyDescent="0.35">
      <c r="A47" s="11"/>
      <c r="B47" s="14"/>
      <c r="D47" s="13" t="str">
        <f t="shared" si="4"/>
        <v/>
      </c>
      <c r="E47" s="13" t="str">
        <f t="shared" si="5"/>
        <v>.0</v>
      </c>
      <c r="F47" s="13" t="str">
        <f t="shared" si="6"/>
        <v xml:space="preserve"> </v>
      </c>
      <c r="G47" s="16"/>
    </row>
    <row r="48" spans="1:7" x14ac:dyDescent="0.35">
      <c r="A48" s="11"/>
      <c r="B48" s="8"/>
      <c r="C48" s="8"/>
      <c r="D48" s="13" t="str">
        <f t="shared" si="4"/>
        <v/>
      </c>
      <c r="E48" s="13" t="str">
        <f t="shared" si="5"/>
        <v>.0</v>
      </c>
      <c r="F48" s="13" t="str">
        <f t="shared" si="6"/>
        <v xml:space="preserve"> </v>
      </c>
      <c r="G48" s="16"/>
    </row>
    <row r="49" spans="1:7" x14ac:dyDescent="0.35">
      <c r="A49" s="11"/>
      <c r="B49" s="8"/>
      <c r="C49" s="8"/>
      <c r="D49" s="13" t="str">
        <f t="shared" si="4"/>
        <v/>
      </c>
      <c r="E49" s="13" t="str">
        <f t="shared" si="5"/>
        <v>.0</v>
      </c>
      <c r="F49" s="13" t="str">
        <f t="shared" si="6"/>
        <v xml:space="preserve"> </v>
      </c>
      <c r="G49" s="16"/>
    </row>
    <row r="50" spans="1:7" x14ac:dyDescent="0.35">
      <c r="A50" s="11"/>
      <c r="B50" s="8"/>
      <c r="C50" s="8"/>
      <c r="D50" s="13" t="str">
        <f t="shared" si="4"/>
        <v/>
      </c>
      <c r="E50" s="13" t="str">
        <f t="shared" si="5"/>
        <v>.0</v>
      </c>
      <c r="F50" s="13" t="str">
        <f t="shared" si="6"/>
        <v xml:space="preserve"> </v>
      </c>
      <c r="G50" s="16"/>
    </row>
    <row r="51" spans="1:7" x14ac:dyDescent="0.35">
      <c r="A51" s="11"/>
      <c r="B51" s="8"/>
      <c r="C51" s="8"/>
      <c r="D51" s="13" t="str">
        <f t="shared" ref="D51:D57" si="7">LEFT(B51,1)</f>
        <v/>
      </c>
      <c r="E51" s="13" t="str">
        <f t="shared" ref="E51:E57" si="8">TEXT(D51,"general")&amp;"."&amp;TEXT(C51,"general")</f>
        <v>.0</v>
      </c>
      <c r="F51" s="13" t="str">
        <f t="shared" ref="F51:F57" si="9">(B51&amp;" "&amp;C51)</f>
        <v xml:space="preserve"> </v>
      </c>
      <c r="G51" s="16"/>
    </row>
    <row r="52" spans="1:7" ht="15.5" x14ac:dyDescent="0.35">
      <c r="A52" s="11"/>
      <c r="B52" s="9"/>
      <c r="C52" s="8"/>
      <c r="D52" s="13" t="str">
        <f t="shared" si="7"/>
        <v/>
      </c>
      <c r="E52" s="13" t="str">
        <f t="shared" si="8"/>
        <v>.0</v>
      </c>
      <c r="F52" s="13" t="str">
        <f t="shared" si="9"/>
        <v xml:space="preserve"> </v>
      </c>
      <c r="G52" s="16"/>
    </row>
    <row r="53" spans="1:7" x14ac:dyDescent="0.35">
      <c r="A53" s="11"/>
      <c r="B53" s="8"/>
      <c r="C53" s="8"/>
      <c r="D53" s="13" t="str">
        <f t="shared" si="7"/>
        <v/>
      </c>
      <c r="E53" s="13" t="str">
        <f t="shared" si="8"/>
        <v>.0</v>
      </c>
      <c r="F53" s="13" t="str">
        <f t="shared" si="9"/>
        <v xml:space="preserve"> </v>
      </c>
      <c r="G53" s="16"/>
    </row>
    <row r="54" spans="1:7" x14ac:dyDescent="0.35">
      <c r="A54" s="11"/>
      <c r="B54" s="8"/>
      <c r="C54" s="8"/>
      <c r="D54" s="13" t="str">
        <f t="shared" si="7"/>
        <v/>
      </c>
      <c r="E54" s="13" t="str">
        <f t="shared" si="8"/>
        <v>.0</v>
      </c>
      <c r="F54" s="13" t="str">
        <f t="shared" si="9"/>
        <v xml:space="preserve"> </v>
      </c>
      <c r="G54" s="16"/>
    </row>
    <row r="55" spans="1:7" x14ac:dyDescent="0.35">
      <c r="A55" s="11"/>
      <c r="B55" s="14"/>
      <c r="D55" s="13" t="str">
        <f t="shared" si="7"/>
        <v/>
      </c>
      <c r="E55" s="13" t="str">
        <f t="shared" si="8"/>
        <v>.0</v>
      </c>
      <c r="F55" s="13" t="str">
        <f t="shared" si="9"/>
        <v xml:space="preserve"> </v>
      </c>
      <c r="G55" s="16"/>
    </row>
    <row r="56" spans="1:7" x14ac:dyDescent="0.35">
      <c r="A56" s="11"/>
      <c r="B56" s="14"/>
      <c r="D56" s="13" t="str">
        <f t="shared" si="7"/>
        <v/>
      </c>
      <c r="E56" s="13" t="str">
        <f t="shared" si="8"/>
        <v>.0</v>
      </c>
      <c r="F56" s="13" t="str">
        <f t="shared" si="9"/>
        <v xml:space="preserve"> </v>
      </c>
      <c r="G56" s="16"/>
    </row>
    <row r="57" spans="1:7" x14ac:dyDescent="0.35">
      <c r="A57" s="11"/>
      <c r="B57" s="8"/>
      <c r="C57" s="8"/>
      <c r="D57" s="13" t="str">
        <f t="shared" si="7"/>
        <v/>
      </c>
      <c r="E57" s="13" t="str">
        <f t="shared" si="8"/>
        <v>.0</v>
      </c>
      <c r="F57" s="13" t="str">
        <f t="shared" si="9"/>
        <v xml:space="preserve"> </v>
      </c>
      <c r="G57" s="16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Entries U13 Girls</vt:lpstr>
      <vt:lpstr>Results U13 Girls </vt:lpstr>
      <vt:lpstr>Entries 13 Boys</vt:lpstr>
      <vt:lpstr>Results U13 Boys</vt:lpstr>
      <vt:lpstr>Entries U15 Girls </vt:lpstr>
      <vt:lpstr>Results U15 Girls</vt:lpstr>
      <vt:lpstr>Entries U15 Boys</vt:lpstr>
      <vt:lpstr>Results U15 boys</vt:lpstr>
      <vt:lpstr>Entries U17 Women</vt:lpstr>
      <vt:lpstr>Results U17 Wom.</vt:lpstr>
      <vt:lpstr>entries U17 men</vt:lpstr>
      <vt:lpstr>Results U17 Men.</vt:lpstr>
      <vt:lpstr>Entries U20 Women</vt:lpstr>
      <vt:lpstr>Results U20 wom</vt:lpstr>
      <vt:lpstr>Entries U20 men</vt:lpstr>
      <vt:lpstr>Results U20 men</vt:lpstr>
      <vt:lpstr>Entries Senior Women </vt:lpstr>
      <vt:lpstr>Results Sen Wom.</vt:lpstr>
      <vt:lpstr>Entries Senior Men</vt:lpstr>
      <vt:lpstr>Results Sen. 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Eastman</dc:creator>
  <cp:lastModifiedBy>Colin Lancaster</cp:lastModifiedBy>
  <cp:lastPrinted>2023-01-07T15:57:28Z</cp:lastPrinted>
  <dcterms:created xsi:type="dcterms:W3CDTF">2022-12-11T16:23:31Z</dcterms:created>
  <dcterms:modified xsi:type="dcterms:W3CDTF">2023-01-08T17:11:31Z</dcterms:modified>
</cp:coreProperties>
</file>